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<sst xmlns="http://schemas.openxmlformats.org/spreadsheetml/2006/main" count="232" uniqueCount="225">
  <si>
    <t>Atlantic</t>
  </si>
  <si>
    <t>Cape May</t>
  </si>
  <si>
    <t>Ocean</t>
  </si>
  <si>
    <t>Dem872</t>
  </si>
  <si>
    <t>Rep872</t>
  </si>
  <si>
    <t>Dem873</t>
  </si>
  <si>
    <t>Rep873</t>
  </si>
  <si>
    <t>Dem874</t>
  </si>
  <si>
    <t>Rep874</t>
  </si>
  <si>
    <t>Bergen 1</t>
  </si>
  <si>
    <t>Bergen 2</t>
  </si>
  <si>
    <t>Burlington 1</t>
  </si>
  <si>
    <t>Burlington 2</t>
  </si>
  <si>
    <t>Burlington 3</t>
  </si>
  <si>
    <t>Burlinton 4</t>
  </si>
  <si>
    <t>Camden 2</t>
  </si>
  <si>
    <t>Camden 1</t>
  </si>
  <si>
    <t>Camden 3</t>
  </si>
  <si>
    <t>Cumberland 1</t>
  </si>
  <si>
    <t>Cumberland 2</t>
  </si>
  <si>
    <t>Essex 1</t>
  </si>
  <si>
    <t>Essex 2</t>
  </si>
  <si>
    <t>Essex 3</t>
  </si>
  <si>
    <t>Essex 4</t>
  </si>
  <si>
    <t>Essex 5</t>
  </si>
  <si>
    <t>Essex 6</t>
  </si>
  <si>
    <t>Essex 7</t>
  </si>
  <si>
    <t>Essex 8</t>
  </si>
  <si>
    <t>Essex 9</t>
  </si>
  <si>
    <t>Gloucester 1</t>
  </si>
  <si>
    <t>Goucester 2</t>
  </si>
  <si>
    <t>Hudson 1</t>
  </si>
  <si>
    <t xml:space="preserve">Hudson 2 </t>
  </si>
  <si>
    <t>Hudson 3</t>
  </si>
  <si>
    <t>Hudson 4</t>
  </si>
  <si>
    <t>Hudson 5</t>
  </si>
  <si>
    <t>Hudson 6</t>
  </si>
  <si>
    <t>Hudson 7</t>
  </si>
  <si>
    <t>Hudson 8</t>
  </si>
  <si>
    <t>Hunterdon 1</t>
  </si>
  <si>
    <t>Hunterdon 2</t>
  </si>
  <si>
    <t>Mercer 1</t>
  </si>
  <si>
    <t>Mercer 2</t>
  </si>
  <si>
    <t>Mercer 3</t>
  </si>
  <si>
    <t>Middlesex 1</t>
  </si>
  <si>
    <t>Middlesex 2</t>
  </si>
  <si>
    <t>Middlesex 3</t>
  </si>
  <si>
    <t>Monmouth 1</t>
  </si>
  <si>
    <t>Monmouth 2</t>
  </si>
  <si>
    <t>Monmouth 3</t>
  </si>
  <si>
    <t>Morris 1</t>
  </si>
  <si>
    <t>Morris 2</t>
  </si>
  <si>
    <t>Morris 3</t>
  </si>
  <si>
    <t>Passaic 1</t>
  </si>
  <si>
    <t>Passaic 2</t>
  </si>
  <si>
    <t>Passaic 3</t>
  </si>
  <si>
    <t>Salem 1</t>
  </si>
  <si>
    <t>Salem 2</t>
  </si>
  <si>
    <t>Somerset 1</t>
  </si>
  <si>
    <t>Somerset 2</t>
  </si>
  <si>
    <t>Sussex 1</t>
  </si>
  <si>
    <t>Sussex 2</t>
  </si>
  <si>
    <t>Sussex 3</t>
  </si>
  <si>
    <t>Warren 1</t>
  </si>
  <si>
    <t>Warren 2</t>
  </si>
  <si>
    <t>Dem869</t>
  </si>
  <si>
    <t>Dem870</t>
  </si>
  <si>
    <t>Dem871</t>
  </si>
  <si>
    <t>Rep869</t>
  </si>
  <si>
    <t>Rep870</t>
  </si>
  <si>
    <t>Rep871</t>
  </si>
  <si>
    <t>Union 1</t>
  </si>
  <si>
    <t>Union 2</t>
  </si>
  <si>
    <t>Union 3</t>
  </si>
  <si>
    <t>Dem877</t>
  </si>
  <si>
    <t>Rep877</t>
  </si>
  <si>
    <t>Dem878</t>
  </si>
  <si>
    <t>Rep878</t>
  </si>
  <si>
    <t>Dem879</t>
  </si>
  <si>
    <t>Rep879</t>
  </si>
  <si>
    <t>Dem880</t>
  </si>
  <si>
    <t>Rep880</t>
  </si>
  <si>
    <t>Dem881</t>
  </si>
  <si>
    <t>Rep881</t>
  </si>
  <si>
    <t>Essex 10</t>
  </si>
  <si>
    <t xml:space="preserve">Hudson 9 </t>
  </si>
  <si>
    <t>Hudson 10</t>
  </si>
  <si>
    <t>Passaic 4</t>
  </si>
  <si>
    <t>Dem882</t>
  </si>
  <si>
    <t>Rep882</t>
  </si>
  <si>
    <t>Dem883</t>
  </si>
  <si>
    <t>Rep883</t>
  </si>
  <si>
    <t>Dem884</t>
  </si>
  <si>
    <t>Rep884</t>
  </si>
  <si>
    <t>Dem885</t>
  </si>
  <si>
    <t>Rep885</t>
  </si>
  <si>
    <t>Dem 886</t>
  </si>
  <si>
    <t>Rep886</t>
  </si>
  <si>
    <t>Dem887</t>
  </si>
  <si>
    <t>Rep887</t>
  </si>
  <si>
    <t>Dem888</t>
  </si>
  <si>
    <t>Rep888</t>
  </si>
  <si>
    <t>Dem889</t>
  </si>
  <si>
    <t>Rep889</t>
  </si>
  <si>
    <t>Dem890</t>
  </si>
  <si>
    <t>Rep890</t>
  </si>
  <si>
    <t>Dem891</t>
  </si>
  <si>
    <t>Rep891</t>
  </si>
  <si>
    <t>Dem892</t>
  </si>
  <si>
    <t>Rep892</t>
  </si>
  <si>
    <t>Dem893</t>
  </si>
  <si>
    <t>Rep893</t>
  </si>
  <si>
    <t>Essex 11</t>
  </si>
  <si>
    <t>Hudson 11</t>
  </si>
  <si>
    <t>Bergen</t>
  </si>
  <si>
    <t>Burlington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</si>
  <si>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</si>
  <si>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</si>
  <si>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</si>
  <si>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</si>
  <si>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</si>
  <si>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</si>
  <si>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</si>
  <si>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</si>
  <si>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</si>
  <si>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</si>
  <si>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Passaic</t>
  </si>
  <si>
    <t>Salem</t>
  </si>
  <si>
    <t>Somerset</t>
  </si>
  <si>
    <t>Sussex</t>
  </si>
  <si>
    <t>Union</t>
  </si>
  <si>
    <t>Warren</t>
  </si>
  <si>
    <t>County</t>
  </si>
  <si>
    <t>Dem895</t>
  </si>
  <si>
    <t>Rep895</t>
  </si>
  <si>
    <t>Dem896</t>
  </si>
  <si>
    <t>Rep896</t>
  </si>
  <si>
    <t>Dem897</t>
  </si>
  <si>
    <t>Rep897</t>
  </si>
  <si>
    <t>Dem898</t>
  </si>
  <si>
    <t>Rep898</t>
  </si>
  <si>
    <t>Dem899</t>
  </si>
  <si>
    <t>Rep899</t>
  </si>
  <si>
    <t>Dem900</t>
  </si>
  <si>
    <t>Rep900</t>
  </si>
  <si>
    <t>Dem901</t>
  </si>
  <si>
    <t>Rep901</t>
  </si>
  <si>
    <t>Dem902</t>
  </si>
  <si>
    <t>Rep902</t>
  </si>
  <si>
    <t>Dem903</t>
  </si>
  <si>
    <t>Rep903</t>
  </si>
  <si>
    <t>Dem904</t>
  </si>
  <si>
    <t>Rep904</t>
  </si>
  <si>
    <t>Dem905</t>
  </si>
  <si>
    <t>Rep905</t>
  </si>
  <si>
    <t>Dem906</t>
  </si>
  <si>
    <t>Rep906</t>
  </si>
  <si>
    <t>Dem907</t>
  </si>
  <si>
    <t>Rep907</t>
  </si>
  <si>
    <t>Rep908</t>
  </si>
  <si>
    <t>Dem908</t>
  </si>
  <si>
    <t>Dem909</t>
  </si>
  <si>
    <t>Rep909</t>
  </si>
  <si>
    <t>Dem910</t>
  </si>
  <si>
    <t>Rep910</t>
  </si>
  <si>
    <t>Dem911</t>
  </si>
  <si>
    <t>Rep911</t>
  </si>
  <si>
    <t>Dem912</t>
  </si>
  <si>
    <t>Rep912</t>
  </si>
  <si>
    <t>Dem913</t>
  </si>
  <si>
    <t>Rep913</t>
  </si>
  <si>
    <t>Dem914</t>
  </si>
  <si>
    <t>Rep914</t>
  </si>
  <si>
    <t>Dem915</t>
  </si>
  <si>
    <t>Rep915</t>
  </si>
  <si>
    <t>Dem916</t>
  </si>
  <si>
    <t>Rep916</t>
  </si>
  <si>
    <t>Dem917</t>
  </si>
  <si>
    <t>Rep917</t>
  </si>
  <si>
    <t>Dem918</t>
  </si>
  <si>
    <t>Rep918</t>
  </si>
  <si>
    <t>Dem919</t>
  </si>
  <si>
    <t>Rep919</t>
  </si>
  <si>
    <t>Dem920</t>
  </si>
  <si>
    <t>Rep920</t>
  </si>
  <si>
    <t>Dem921</t>
  </si>
  <si>
    <t>Rep921</t>
  </si>
  <si>
    <t>Dem923</t>
  </si>
  <si>
    <t>Rep923</t>
  </si>
  <si>
    <t>Dem924</t>
  </si>
  <si>
    <t>Rep924</t>
  </si>
  <si>
    <t>Dem925</t>
  </si>
  <si>
    <t>Rep925</t>
  </si>
  <si>
    <t>Dem926</t>
  </si>
  <si>
    <t>Rep926</t>
  </si>
  <si>
    <t>Dem928</t>
  </si>
  <si>
    <t>Rep928</t>
  </si>
  <si>
    <t>Dem929</t>
  </si>
  <si>
    <t>Rep929</t>
  </si>
  <si>
    <t>Dem930</t>
  </si>
  <si>
    <t>Rep930</t>
  </si>
  <si>
    <t>Dem894</t>
  </si>
  <si>
    <t>Rep894</t>
  </si>
  <si>
    <t>Dem931</t>
  </si>
  <si>
    <t>Rep931</t>
  </si>
  <si>
    <t>Dem932</t>
  </si>
  <si>
    <t>Rep932</t>
  </si>
  <si>
    <t>Dem933</t>
  </si>
  <si>
    <t>Rep933</t>
  </si>
  <si>
    <t>Dem934</t>
  </si>
  <si>
    <t>Dem935</t>
  </si>
  <si>
    <t>Rep935</t>
  </si>
  <si>
    <t>Rep934</t>
  </si>
  <si>
    <t>Dem936</t>
  </si>
  <si>
    <t>Rep936</t>
  </si>
  <si>
    <t>Dem937</t>
  </si>
  <si>
    <t>Rep937</t>
  </si>
  <si>
    <t>Dem938</t>
  </si>
  <si>
    <t>Rep938</t>
  </si>
  <si>
    <t>Dem940</t>
  </si>
  <si>
    <t>Rep940</t>
  </si>
  <si>
    <t>seats</t>
  </si>
  <si>
    <t>Ind886</t>
  </si>
  <si>
    <t>total</t>
  </si>
  <si>
    <t>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</si>
</sst>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73"/>
  <sheetViews>
    <sheetView tabSelected="1" workbookViewId="0" topLeftCell="A1">
      <pane xSplit="1485" ySplit="510" topLeftCell="A46" activePane="bottomRight" state="split"/>
      <selection pane="topLeft" activeCell="A1" sqref="A1"/>
      <selection pane="topRight" activeCell="DF1" sqref="DF1:DG16384"/>
      <selection pane="bottomLeft" activeCell="AZ2" sqref="AZ2"/>
      <selection pane="bottomRight" activeCell="A74" sqref="A74"/>
    </sheetView>
  </sheetViews>
  <sheetFormatPr defaultColWidth="9.140625" defaultRowHeight="12.75"/>
  <cols>
    <col min="1" max="7" width="11.8515625" style="0" customWidth="1"/>
    <col min="47" max="47" width="10.421875" style="0" bestFit="1" customWidth="1"/>
    <col min="49" max="50" width="10.421875" style="0" customWidth="1"/>
    <col min="51" max="142" width="10.7109375" style="0" customWidth="1"/>
  </cols>
  <sheetData>
    <row r="1" spans="1:142" ht="12.75">
      <c r="A1" t="s">
        <v>224</v>
      </c>
      <c r="B1" t="s">
        <v>65</v>
      </c>
      <c r="C1" t="s">
        <v>68</v>
      </c>
      <c r="D1" t="s">
        <v>66</v>
      </c>
      <c r="E1" t="s">
        <v>69</v>
      </c>
      <c r="F1" t="s">
        <v>67</v>
      </c>
      <c r="G1" t="s">
        <v>70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88</v>
      </c>
      <c r="Y1" t="s">
        <v>89</v>
      </c>
      <c r="Z1" t="s">
        <v>90</v>
      </c>
      <c r="AA1" t="s">
        <v>91</v>
      </c>
      <c r="AB1" t="s">
        <v>92</v>
      </c>
      <c r="AC1" t="s">
        <v>93</v>
      </c>
      <c r="AD1" t="s">
        <v>94</v>
      </c>
      <c r="AE1" t="s">
        <v>95</v>
      </c>
      <c r="AF1" t="s">
        <v>96</v>
      </c>
      <c r="AG1" t="s">
        <v>97</v>
      </c>
      <c r="AH1" t="s">
        <v>222</v>
      </c>
      <c r="AI1" t="s">
        <v>98</v>
      </c>
      <c r="AJ1" t="s">
        <v>99</v>
      </c>
      <c r="AK1" t="s">
        <v>100</v>
      </c>
      <c r="AL1" t="s">
        <v>101</v>
      </c>
      <c r="AM1" t="s">
        <v>102</v>
      </c>
      <c r="AN1" t="s">
        <v>103</v>
      </c>
      <c r="AO1" t="s">
        <v>104</v>
      </c>
      <c r="AP1" t="s">
        <v>105</v>
      </c>
      <c r="AQ1" t="s">
        <v>106</v>
      </c>
      <c r="AR1" t="s">
        <v>107</v>
      </c>
      <c r="AS1" t="s">
        <v>108</v>
      </c>
      <c r="AT1" t="s">
        <v>109</v>
      </c>
      <c r="AU1" t="s">
        <v>110</v>
      </c>
      <c r="AV1" t="s">
        <v>111</v>
      </c>
      <c r="AW1" t="s">
        <v>132</v>
      </c>
      <c r="AX1" t="s">
        <v>221</v>
      </c>
      <c r="AY1" t="s">
        <v>201</v>
      </c>
      <c r="AZ1" t="s">
        <v>202</v>
      </c>
      <c r="BA1" t="s">
        <v>133</v>
      </c>
      <c r="BB1" t="s">
        <v>134</v>
      </c>
      <c r="BC1" t="s">
        <v>135</v>
      </c>
      <c r="BD1" t="s">
        <v>136</v>
      </c>
      <c r="BE1" t="s">
        <v>137</v>
      </c>
      <c r="BF1" t="s">
        <v>138</v>
      </c>
      <c r="BG1" t="s">
        <v>139</v>
      </c>
      <c r="BH1" t="s">
        <v>140</v>
      </c>
      <c r="BI1" t="s">
        <v>141</v>
      </c>
      <c r="BJ1" t="s">
        <v>142</v>
      </c>
      <c r="BK1" t="s">
        <v>143</v>
      </c>
      <c r="BL1" t="s">
        <v>144</v>
      </c>
      <c r="BM1" t="s">
        <v>221</v>
      </c>
      <c r="BN1" t="s">
        <v>145</v>
      </c>
      <c r="BO1" t="s">
        <v>146</v>
      </c>
      <c r="BP1" t="s">
        <v>147</v>
      </c>
      <c r="BQ1" t="s">
        <v>148</v>
      </c>
      <c r="BR1" t="s">
        <v>149</v>
      </c>
      <c r="BS1" t="s">
        <v>150</v>
      </c>
      <c r="BT1" t="s">
        <v>151</v>
      </c>
      <c r="BU1" t="s">
        <v>152</v>
      </c>
      <c r="BV1" t="s">
        <v>153</v>
      </c>
      <c r="BW1" t="s">
        <v>154</v>
      </c>
      <c r="BX1" t="s">
        <v>155</v>
      </c>
      <c r="BY1" t="s">
        <v>156</v>
      </c>
      <c r="BZ1" t="s">
        <v>157</v>
      </c>
      <c r="CA1" t="s">
        <v>158</v>
      </c>
      <c r="CB1" t="s">
        <v>160</v>
      </c>
      <c r="CC1" t="s">
        <v>159</v>
      </c>
      <c r="CD1" t="s">
        <v>161</v>
      </c>
      <c r="CE1" t="s">
        <v>162</v>
      </c>
      <c r="CF1" t="s">
        <v>163</v>
      </c>
      <c r="CG1" t="s">
        <v>164</v>
      </c>
      <c r="CH1" t="s">
        <v>221</v>
      </c>
      <c r="CI1" t="s">
        <v>165</v>
      </c>
      <c r="CJ1" t="s">
        <v>166</v>
      </c>
      <c r="CK1" t="s">
        <v>167</v>
      </c>
      <c r="CL1" t="s">
        <v>168</v>
      </c>
      <c r="CM1" t="s">
        <v>169</v>
      </c>
      <c r="CN1" t="s">
        <v>170</v>
      </c>
      <c r="CO1" t="s">
        <v>171</v>
      </c>
      <c r="CP1" t="s">
        <v>172</v>
      </c>
      <c r="CQ1" t="s">
        <v>173</v>
      </c>
      <c r="CR1" t="s">
        <v>174</v>
      </c>
      <c r="CS1" t="s">
        <v>175</v>
      </c>
      <c r="CT1" t="s">
        <v>176</v>
      </c>
      <c r="CU1" t="s">
        <v>177</v>
      </c>
      <c r="CV1" t="s">
        <v>178</v>
      </c>
      <c r="CW1" t="s">
        <v>179</v>
      </c>
      <c r="CX1" t="s">
        <v>180</v>
      </c>
      <c r="CY1" t="s">
        <v>181</v>
      </c>
      <c r="CZ1" t="s">
        <v>182</v>
      </c>
      <c r="DA1" t="s">
        <v>183</v>
      </c>
      <c r="DB1" t="s">
        <v>184</v>
      </c>
      <c r="DC1" t="s">
        <v>185</v>
      </c>
      <c r="DD1" t="s">
        <v>186</v>
      </c>
      <c r="DE1" t="s">
        <v>221</v>
      </c>
      <c r="DF1" t="s">
        <v>187</v>
      </c>
      <c r="DG1" t="s">
        <v>188</v>
      </c>
      <c r="DH1" t="s">
        <v>189</v>
      </c>
      <c r="DI1" t="s">
        <v>190</v>
      </c>
      <c r="DJ1" t="s">
        <v>191</v>
      </c>
      <c r="DK1" t="s">
        <v>192</v>
      </c>
      <c r="DL1" t="s">
        <v>193</v>
      </c>
      <c r="DM1" t="s">
        <v>194</v>
      </c>
      <c r="DN1" t="s">
        <v>195</v>
      </c>
      <c r="DO1" t="s">
        <v>196</v>
      </c>
      <c r="DP1" t="s">
        <v>197</v>
      </c>
      <c r="DQ1" t="s">
        <v>198</v>
      </c>
      <c r="DR1" t="s">
        <v>199</v>
      </c>
      <c r="DS1" t="s">
        <v>200</v>
      </c>
      <c r="DT1" t="s">
        <v>221</v>
      </c>
      <c r="DU1" t="s">
        <v>203</v>
      </c>
      <c r="DV1" t="s">
        <v>204</v>
      </c>
      <c r="DW1" t="s">
        <v>205</v>
      </c>
      <c r="DX1" t="s">
        <v>206</v>
      </c>
      <c r="DY1" t="s">
        <v>207</v>
      </c>
      <c r="DZ1" t="s">
        <v>208</v>
      </c>
      <c r="EA1" t="s">
        <v>209</v>
      </c>
      <c r="EB1" t="s">
        <v>212</v>
      </c>
      <c r="EC1" t="s">
        <v>210</v>
      </c>
      <c r="ED1" t="s">
        <v>211</v>
      </c>
      <c r="EE1" t="s">
        <v>213</v>
      </c>
      <c r="EF1" t="s">
        <v>214</v>
      </c>
      <c r="EG1" t="s">
        <v>215</v>
      </c>
      <c r="EH1" t="s">
        <v>216</v>
      </c>
      <c r="EI1" t="s">
        <v>217</v>
      </c>
      <c r="EJ1" t="s">
        <v>218</v>
      </c>
      <c r="EK1" t="s">
        <v>219</v>
      </c>
      <c r="EL1" t="s">
        <v>220</v>
      </c>
    </row>
    <row r="2" spans="1:142" ht="12.75">
      <c r="A2" t="s">
        <v>0</v>
      </c>
      <c r="B2">
        <f>(C2-241)</f>
        <v>573</v>
      </c>
      <c r="C2">
        <v>814</v>
      </c>
      <c r="D2">
        <f>(E2-14)</f>
        <v>1214</v>
      </c>
      <c r="E2">
        <v>1228</v>
      </c>
      <c r="F2">
        <f>(G2-273)</f>
        <v>1031</v>
      </c>
      <c r="G2">
        <v>1304</v>
      </c>
      <c r="H2">
        <v>1095</v>
      </c>
      <c r="I2">
        <v>1223</v>
      </c>
      <c r="J2">
        <v>633</v>
      </c>
      <c r="K2">
        <v>1133</v>
      </c>
      <c r="L2">
        <v>1240</v>
      </c>
      <c r="M2">
        <v>1314</v>
      </c>
      <c r="N2">
        <v>1541</v>
      </c>
      <c r="O2">
        <v>1530</v>
      </c>
      <c r="P2">
        <v>1370</v>
      </c>
      <c r="Q2">
        <v>1386</v>
      </c>
      <c r="R2">
        <v>1243</v>
      </c>
      <c r="S2">
        <v>1288</v>
      </c>
      <c r="T2">
        <v>1746</v>
      </c>
      <c r="U2">
        <v>2454</v>
      </c>
      <c r="V2">
        <v>1747</v>
      </c>
      <c r="W2">
        <v>1520</v>
      </c>
      <c r="X2">
        <v>1497</v>
      </c>
      <c r="Y2">
        <v>1907</v>
      </c>
      <c r="Z2">
        <v>1738</v>
      </c>
      <c r="AA2">
        <v>1956</v>
      </c>
      <c r="AB2">
        <v>2008</v>
      </c>
      <c r="AC2">
        <v>2263</v>
      </c>
      <c r="AD2">
        <v>1981</v>
      </c>
      <c r="AE2">
        <v>1851</v>
      </c>
      <c r="AF2">
        <v>2052</v>
      </c>
      <c r="AG2">
        <v>2033</v>
      </c>
      <c r="AI2">
        <v>1732</v>
      </c>
      <c r="AJ2">
        <v>2111</v>
      </c>
      <c r="AK2">
        <v>2758</v>
      </c>
      <c r="AL2">
        <v>2833</v>
      </c>
      <c r="AM2">
        <v>2289</v>
      </c>
      <c r="AN2">
        <v>2744</v>
      </c>
      <c r="AO2">
        <v>2085</v>
      </c>
      <c r="AP2">
        <v>2280</v>
      </c>
      <c r="AQ2">
        <v>2251</v>
      </c>
      <c r="AR2">
        <v>2522</v>
      </c>
      <c r="AS2">
        <v>2954</v>
      </c>
      <c r="AT2">
        <v>3333</v>
      </c>
      <c r="AU2">
        <v>2600</v>
      </c>
      <c r="AV2">
        <v>1973</v>
      </c>
      <c r="AW2" t="s">
        <v>0</v>
      </c>
      <c r="AX2">
        <v>1</v>
      </c>
      <c r="AY2">
        <v>1819</v>
      </c>
      <c r="AZ2">
        <v>2939</v>
      </c>
      <c r="BA2">
        <v>2392</v>
      </c>
      <c r="BB2">
        <v>3898</v>
      </c>
      <c r="BC2">
        <v>2412</v>
      </c>
      <c r="BD2">
        <v>4817</v>
      </c>
      <c r="BE2">
        <v>2173</v>
      </c>
      <c r="BF2">
        <v>2674</v>
      </c>
      <c r="BG2">
        <v>3035</v>
      </c>
      <c r="BH2">
        <v>3869</v>
      </c>
      <c r="BI2">
        <v>1890</v>
      </c>
      <c r="BJ2">
        <v>3864</v>
      </c>
      <c r="BK2">
        <v>2605</v>
      </c>
      <c r="BL2">
        <v>6062</v>
      </c>
      <c r="BM2">
        <v>1</v>
      </c>
      <c r="BN2">
        <v>3188</v>
      </c>
      <c r="BO2">
        <v>6116</v>
      </c>
      <c r="BP2">
        <v>2114</v>
      </c>
      <c r="BQ2">
        <v>6044</v>
      </c>
      <c r="BR2">
        <v>810</v>
      </c>
      <c r="BS2">
        <v>4670</v>
      </c>
      <c r="BT2">
        <v>3245</v>
      </c>
      <c r="BU2">
        <v>7749</v>
      </c>
      <c r="BV2">
        <v>1027</v>
      </c>
      <c r="BW2">
        <v>5917</v>
      </c>
      <c r="BX2">
        <v>2601</v>
      </c>
      <c r="BY2">
        <v>6249</v>
      </c>
      <c r="BZ2">
        <v>3755</v>
      </c>
      <c r="CA2">
        <v>6826</v>
      </c>
      <c r="CB2">
        <v>4723</v>
      </c>
      <c r="CC2">
        <v>8658</v>
      </c>
      <c r="CD2">
        <v>1953</v>
      </c>
      <c r="CE2">
        <v>9751</v>
      </c>
      <c r="CF2">
        <v>4745</v>
      </c>
      <c r="CG2">
        <v>4745</v>
      </c>
      <c r="CH2">
        <v>2</v>
      </c>
      <c r="CI2">
        <v>4701</v>
      </c>
      <c r="CJ2">
        <v>7032</v>
      </c>
      <c r="CK2">
        <v>3853</v>
      </c>
      <c r="CL2">
        <v>4735</v>
      </c>
      <c r="CM2">
        <v>2868</v>
      </c>
      <c r="CN2">
        <v>6997</v>
      </c>
      <c r="CO2">
        <v>2717</v>
      </c>
      <c r="CP2">
        <v>8029</v>
      </c>
      <c r="CQ2">
        <v>1966</v>
      </c>
      <c r="CR2">
        <v>7597</v>
      </c>
      <c r="CS2">
        <v>6408</v>
      </c>
      <c r="CT2">
        <v>9211</v>
      </c>
      <c r="CU2">
        <v>1604</v>
      </c>
      <c r="CV2">
        <v>7826</v>
      </c>
      <c r="CW2">
        <v>1891</v>
      </c>
      <c r="CX2">
        <v>6138</v>
      </c>
      <c r="CY2">
        <v>3205</v>
      </c>
      <c r="CZ2">
        <v>9226</v>
      </c>
      <c r="DA2">
        <v>5924</v>
      </c>
      <c r="DB2">
        <v>19521</v>
      </c>
      <c r="DC2">
        <v>2554</v>
      </c>
      <c r="DD2">
        <v>10536</v>
      </c>
      <c r="DE2">
        <v>2</v>
      </c>
      <c r="DF2">
        <v>5750</v>
      </c>
      <c r="DG2">
        <v>12472</v>
      </c>
      <c r="DH2">
        <v>6350</v>
      </c>
      <c r="DI2">
        <v>22117</v>
      </c>
      <c r="DJ2">
        <v>9337</v>
      </c>
      <c r="DK2">
        <v>18953</v>
      </c>
      <c r="DL2">
        <v>7926</v>
      </c>
      <c r="DM2">
        <v>21129</v>
      </c>
      <c r="DN2">
        <v>14764</v>
      </c>
      <c r="DO2">
        <v>36636</v>
      </c>
      <c r="DP2">
        <v>7231</v>
      </c>
      <c r="DQ2">
        <v>23695</v>
      </c>
      <c r="DR2">
        <v>8832</v>
      </c>
      <c r="DS2">
        <v>26513</v>
      </c>
      <c r="DT2">
        <v>2</v>
      </c>
      <c r="DU2">
        <v>19537</v>
      </c>
      <c r="DV2">
        <v>28030</v>
      </c>
      <c r="DW2">
        <v>21527</v>
      </c>
      <c r="DX2">
        <v>31567</v>
      </c>
      <c r="DY2">
        <v>15482</v>
      </c>
      <c r="DZ2">
        <v>26727</v>
      </c>
      <c r="EA2">
        <v>22618</v>
      </c>
      <c r="EB2">
        <v>30365</v>
      </c>
      <c r="EC2">
        <v>16781</v>
      </c>
      <c r="ED2">
        <v>34340</v>
      </c>
      <c r="EE2">
        <v>30557</v>
      </c>
      <c r="EF2">
        <v>30868</v>
      </c>
      <c r="EG2">
        <v>24514</v>
      </c>
      <c r="EH2">
        <v>32093</v>
      </c>
      <c r="EI2">
        <v>26732</v>
      </c>
      <c r="EJ2">
        <v>36828</v>
      </c>
      <c r="EK2">
        <v>15338</v>
      </c>
      <c r="EL2">
        <v>34411</v>
      </c>
    </row>
    <row r="3" spans="1:142" ht="12.75">
      <c r="A3" t="s">
        <v>9</v>
      </c>
      <c r="B3">
        <v>897</v>
      </c>
      <c r="C3">
        <f>(B3-570)</f>
        <v>327</v>
      </c>
      <c r="D3">
        <v>1662</v>
      </c>
      <c r="E3">
        <f>(D3-217)</f>
        <v>1445</v>
      </c>
      <c r="F3">
        <v>1213</v>
      </c>
      <c r="G3">
        <f>(F3-24)</f>
        <v>1189</v>
      </c>
      <c r="H3">
        <v>1427</v>
      </c>
      <c r="I3">
        <v>1441</v>
      </c>
      <c r="J3">
        <v>1108</v>
      </c>
      <c r="K3">
        <v>1072</v>
      </c>
      <c r="L3">
        <v>1506</v>
      </c>
      <c r="M3">
        <v>1280</v>
      </c>
      <c r="N3">
        <v>1299</v>
      </c>
      <c r="O3">
        <v>1359</v>
      </c>
      <c r="P3">
        <v>1615</v>
      </c>
      <c r="Q3">
        <v>1250</v>
      </c>
      <c r="R3">
        <v>1006</v>
      </c>
      <c r="S3">
        <v>776</v>
      </c>
      <c r="T3">
        <v>2024</v>
      </c>
      <c r="U3">
        <v>1713</v>
      </c>
      <c r="V3">
        <v>1585</v>
      </c>
      <c r="W3">
        <v>978</v>
      </c>
      <c r="X3">
        <v>1954</v>
      </c>
      <c r="Y3">
        <v>1645</v>
      </c>
      <c r="Z3">
        <v>1766</v>
      </c>
      <c r="AA3">
        <v>1432</v>
      </c>
      <c r="AB3">
        <v>2431</v>
      </c>
      <c r="AC3">
        <v>1944</v>
      </c>
      <c r="AD3">
        <v>1700</v>
      </c>
      <c r="AE3">
        <v>1046</v>
      </c>
      <c r="AF3">
        <v>1943</v>
      </c>
      <c r="AG3">
        <v>1487</v>
      </c>
      <c r="AI3">
        <v>1918</v>
      </c>
      <c r="AJ3">
        <v>1410</v>
      </c>
      <c r="AK3">
        <v>2725</v>
      </c>
      <c r="AL3">
        <v>1984</v>
      </c>
      <c r="AM3">
        <v>2077</v>
      </c>
      <c r="AN3">
        <v>1589</v>
      </c>
      <c r="AO3">
        <v>2030</v>
      </c>
      <c r="AP3">
        <v>1395</v>
      </c>
      <c r="AQ3">
        <v>1622</v>
      </c>
      <c r="AR3">
        <v>1145</v>
      </c>
      <c r="AS3">
        <v>2784</v>
      </c>
      <c r="AT3">
        <v>2288</v>
      </c>
      <c r="AU3">
        <v>1609</v>
      </c>
      <c r="AV3">
        <v>1495</v>
      </c>
      <c r="AW3" t="s">
        <v>114</v>
      </c>
      <c r="AX3">
        <v>2</v>
      </c>
      <c r="AY3">
        <v>4101</v>
      </c>
      <c r="AZ3">
        <v>5044</v>
      </c>
      <c r="BA3">
        <v>5250</v>
      </c>
      <c r="BB3">
        <v>6154</v>
      </c>
      <c r="BC3">
        <v>4585</v>
      </c>
      <c r="BD3">
        <v>8270</v>
      </c>
      <c r="BE3">
        <v>4987</v>
      </c>
      <c r="BF3">
        <v>5779</v>
      </c>
      <c r="BG3">
        <v>6446</v>
      </c>
      <c r="BH3">
        <v>6814</v>
      </c>
      <c r="BI3">
        <v>4379</v>
      </c>
      <c r="BJ3">
        <v>5392</v>
      </c>
      <c r="BK3">
        <v>6589</v>
      </c>
      <c r="BL3">
        <v>8925</v>
      </c>
      <c r="BM3">
        <v>2</v>
      </c>
      <c r="BN3">
        <v>5966</v>
      </c>
      <c r="BO3">
        <v>7436</v>
      </c>
      <c r="BP3">
        <v>6341</v>
      </c>
      <c r="BQ3">
        <v>7058</v>
      </c>
      <c r="BR3">
        <v>4783</v>
      </c>
      <c r="BS3">
        <v>5705</v>
      </c>
      <c r="BT3">
        <v>7637</v>
      </c>
      <c r="BU3">
        <v>9617</v>
      </c>
      <c r="BV3">
        <v>7539</v>
      </c>
      <c r="BW3">
        <v>9413</v>
      </c>
      <c r="BX3">
        <v>8031</v>
      </c>
      <c r="BY3">
        <v>8878</v>
      </c>
      <c r="BZ3">
        <v>8435</v>
      </c>
      <c r="CA3">
        <v>10205</v>
      </c>
      <c r="CB3">
        <v>7661</v>
      </c>
      <c r="CC3">
        <v>13898</v>
      </c>
      <c r="CD3">
        <v>8550</v>
      </c>
      <c r="CE3">
        <v>11689</v>
      </c>
      <c r="CF3">
        <v>11260</v>
      </c>
      <c r="CG3">
        <v>111114</v>
      </c>
      <c r="CH3">
        <v>3</v>
      </c>
      <c r="CI3">
        <v>8430</v>
      </c>
      <c r="CJ3">
        <v>8638</v>
      </c>
      <c r="CK3">
        <v>8735</v>
      </c>
      <c r="CL3">
        <v>5424</v>
      </c>
      <c r="CM3">
        <v>9762</v>
      </c>
      <c r="CN3">
        <v>7232</v>
      </c>
      <c r="CO3">
        <v>9405</v>
      </c>
      <c r="CP3">
        <v>8794</v>
      </c>
      <c r="CQ3">
        <v>10263</v>
      </c>
      <c r="CR3">
        <v>11846</v>
      </c>
      <c r="CS3">
        <v>10666</v>
      </c>
      <c r="CT3">
        <v>15035</v>
      </c>
      <c r="CU3">
        <v>6952</v>
      </c>
      <c r="CV3">
        <v>11914</v>
      </c>
      <c r="CW3">
        <v>7769</v>
      </c>
      <c r="CX3">
        <v>12056</v>
      </c>
      <c r="CY3">
        <v>8921</v>
      </c>
      <c r="CZ3">
        <v>15198</v>
      </c>
      <c r="DA3">
        <v>13389</v>
      </c>
      <c r="DB3">
        <v>43806</v>
      </c>
      <c r="DC3">
        <v>14811</v>
      </c>
      <c r="DD3">
        <v>32295</v>
      </c>
      <c r="DE3">
        <v>4</v>
      </c>
      <c r="DF3">
        <v>20348</v>
      </c>
      <c r="DG3">
        <v>36798</v>
      </c>
      <c r="DH3">
        <v>18761</v>
      </c>
      <c r="DI3">
        <v>55904</v>
      </c>
      <c r="DJ3">
        <v>22279</v>
      </c>
      <c r="DK3">
        <v>49859</v>
      </c>
      <c r="DL3">
        <v>24182</v>
      </c>
      <c r="DM3">
        <v>47328</v>
      </c>
      <c r="DN3">
        <v>45297</v>
      </c>
      <c r="DO3">
        <v>83377</v>
      </c>
      <c r="DP3">
        <v>24979</v>
      </c>
      <c r="DQ3">
        <v>54849</v>
      </c>
      <c r="DR3">
        <v>37488</v>
      </c>
      <c r="DS3">
        <v>66236</v>
      </c>
      <c r="DT3">
        <v>5</v>
      </c>
      <c r="DU3">
        <v>52978</v>
      </c>
      <c r="DV3">
        <v>66105</v>
      </c>
      <c r="DW3">
        <v>67060</v>
      </c>
      <c r="DX3">
        <v>80231</v>
      </c>
      <c r="DY3">
        <v>55252</v>
      </c>
      <c r="DZ3">
        <v>67421</v>
      </c>
      <c r="EA3">
        <v>60804</v>
      </c>
      <c r="EB3">
        <v>71662</v>
      </c>
      <c r="EC3">
        <v>46141</v>
      </c>
      <c r="ED3">
        <v>75822</v>
      </c>
      <c r="EE3">
        <v>76732</v>
      </c>
      <c r="EF3">
        <v>91157</v>
      </c>
      <c r="EG3">
        <v>59945</v>
      </c>
      <c r="EH3">
        <v>83514</v>
      </c>
      <c r="EI3">
        <v>47266</v>
      </c>
      <c r="EJ3">
        <v>89971</v>
      </c>
      <c r="EK3">
        <v>32556</v>
      </c>
      <c r="EL3">
        <v>69522</v>
      </c>
    </row>
    <row r="4" spans="1:142" ht="12.75">
      <c r="A4" t="s">
        <v>10</v>
      </c>
      <c r="B4">
        <v>570</v>
      </c>
      <c r="D4">
        <v>8167</v>
      </c>
      <c r="E4">
        <f>(D4-11)</f>
        <v>8156</v>
      </c>
      <c r="F4">
        <v>1563</v>
      </c>
      <c r="G4">
        <f>(F4-28)</f>
        <v>1535</v>
      </c>
      <c r="H4">
        <v>1681</v>
      </c>
      <c r="I4">
        <v>1543</v>
      </c>
      <c r="J4">
        <v>1497</v>
      </c>
      <c r="K4">
        <v>1151</v>
      </c>
      <c r="L4">
        <v>1876</v>
      </c>
      <c r="M4">
        <v>1463</v>
      </c>
      <c r="N4">
        <v>1755</v>
      </c>
      <c r="O4">
        <v>1433</v>
      </c>
      <c r="P4">
        <v>1901</v>
      </c>
      <c r="Q4">
        <v>1519</v>
      </c>
      <c r="R4">
        <v>1250</v>
      </c>
      <c r="S4">
        <v>1384</v>
      </c>
      <c r="T4">
        <v>2184</v>
      </c>
      <c r="U4">
        <v>1972</v>
      </c>
      <c r="V4">
        <v>1280</v>
      </c>
      <c r="W4">
        <v>943</v>
      </c>
      <c r="X4">
        <v>1510</v>
      </c>
      <c r="Y4">
        <v>1435</v>
      </c>
      <c r="Z4">
        <v>1019</v>
      </c>
      <c r="AA4">
        <v>973</v>
      </c>
      <c r="AB4">
        <v>1802</v>
      </c>
      <c r="AC4">
        <v>1842</v>
      </c>
      <c r="AD4">
        <v>1346</v>
      </c>
      <c r="AE4">
        <v>1267</v>
      </c>
      <c r="AF4">
        <v>1534</v>
      </c>
      <c r="AG4">
        <v>1608</v>
      </c>
      <c r="AI4">
        <v>1564</v>
      </c>
      <c r="AJ4">
        <v>1702</v>
      </c>
      <c r="AK4">
        <v>2167</v>
      </c>
      <c r="AL4">
        <v>2235</v>
      </c>
      <c r="AM4">
        <v>2119</v>
      </c>
      <c r="AN4">
        <v>1772</v>
      </c>
      <c r="AO4">
        <v>2207</v>
      </c>
      <c r="AP4">
        <v>1744</v>
      </c>
      <c r="AQ4">
        <v>1440</v>
      </c>
      <c r="AR4">
        <v>1009</v>
      </c>
      <c r="AS4">
        <v>2936</v>
      </c>
      <c r="AT4">
        <v>2771</v>
      </c>
      <c r="AU4">
        <v>1710</v>
      </c>
      <c r="AV4">
        <v>2168</v>
      </c>
      <c r="AW4" t="s">
        <v>115</v>
      </c>
      <c r="AX4">
        <v>2</v>
      </c>
      <c r="AY4">
        <v>4283</v>
      </c>
      <c r="AZ4">
        <v>7137</v>
      </c>
      <c r="BA4">
        <v>5047</v>
      </c>
      <c r="BB4">
        <v>7261</v>
      </c>
      <c r="BC4">
        <v>4544</v>
      </c>
      <c r="BD4">
        <v>9315</v>
      </c>
      <c r="BE4">
        <v>5424</v>
      </c>
      <c r="BF4">
        <v>6439</v>
      </c>
      <c r="BG4">
        <v>5354</v>
      </c>
      <c r="BH4">
        <v>6631</v>
      </c>
      <c r="BI4">
        <v>4224</v>
      </c>
      <c r="BJ4">
        <v>6283</v>
      </c>
      <c r="BK4">
        <v>5491</v>
      </c>
      <c r="BL4">
        <v>8372</v>
      </c>
      <c r="BM4">
        <v>2</v>
      </c>
      <c r="BN4">
        <v>5035</v>
      </c>
      <c r="BO4">
        <v>7036</v>
      </c>
      <c r="BP4">
        <v>3526</v>
      </c>
      <c r="BQ4">
        <v>6547</v>
      </c>
      <c r="BR4">
        <v>3206</v>
      </c>
      <c r="BS4">
        <v>5950</v>
      </c>
      <c r="BT4">
        <v>5000</v>
      </c>
      <c r="BU4">
        <v>8585</v>
      </c>
      <c r="BV4">
        <v>4364</v>
      </c>
      <c r="BW4">
        <v>7489</v>
      </c>
      <c r="BX4">
        <v>4302</v>
      </c>
      <c r="BY4">
        <v>6837</v>
      </c>
      <c r="BZ4">
        <v>4832</v>
      </c>
      <c r="CA4">
        <v>6804</v>
      </c>
      <c r="CB4">
        <v>6678</v>
      </c>
      <c r="CC4">
        <v>8612</v>
      </c>
      <c r="CD4">
        <v>3982</v>
      </c>
      <c r="CE4">
        <v>7518</v>
      </c>
      <c r="CF4">
        <v>5446</v>
      </c>
      <c r="CG4">
        <v>6922</v>
      </c>
      <c r="CH4">
        <v>1</v>
      </c>
      <c r="CI4">
        <v>5174</v>
      </c>
      <c r="CJ4">
        <v>5573</v>
      </c>
      <c r="CK4">
        <v>4462</v>
      </c>
      <c r="CL4">
        <v>4758</v>
      </c>
      <c r="CM4">
        <v>3694</v>
      </c>
      <c r="CN4">
        <v>4609</v>
      </c>
      <c r="CO4">
        <v>4697</v>
      </c>
      <c r="CP4">
        <v>5921</v>
      </c>
      <c r="CQ4">
        <v>5094</v>
      </c>
      <c r="CR4">
        <v>8054</v>
      </c>
      <c r="CS4">
        <v>4880</v>
      </c>
      <c r="CT4">
        <v>8506</v>
      </c>
      <c r="CU4">
        <v>3470</v>
      </c>
      <c r="CV4">
        <v>7384</v>
      </c>
      <c r="CW4">
        <v>3432</v>
      </c>
      <c r="CX4">
        <v>7111</v>
      </c>
      <c r="CY4">
        <v>5105</v>
      </c>
      <c r="CZ4">
        <v>8826</v>
      </c>
      <c r="DA4">
        <v>6364</v>
      </c>
      <c r="DB4">
        <v>17429</v>
      </c>
      <c r="DC4">
        <v>3817</v>
      </c>
      <c r="DD4">
        <v>12015</v>
      </c>
      <c r="DE4">
        <v>1</v>
      </c>
      <c r="DF4">
        <v>5474</v>
      </c>
      <c r="DG4">
        <v>12859</v>
      </c>
      <c r="DH4">
        <v>6338</v>
      </c>
      <c r="DI4">
        <v>20443</v>
      </c>
      <c r="DJ4">
        <v>6019</v>
      </c>
      <c r="DK4">
        <v>15192</v>
      </c>
      <c r="DL4">
        <v>3540</v>
      </c>
      <c r="DM4">
        <v>12626</v>
      </c>
      <c r="DN4">
        <v>9061</v>
      </c>
      <c r="DO4">
        <v>26990</v>
      </c>
      <c r="DP4">
        <v>2529</v>
      </c>
      <c r="DQ4">
        <v>10945</v>
      </c>
      <c r="DR4">
        <v>4098</v>
      </c>
      <c r="DS4">
        <v>15957</v>
      </c>
      <c r="DT4">
        <v>1</v>
      </c>
      <c r="DU4">
        <v>9314</v>
      </c>
      <c r="DV4">
        <v>17950</v>
      </c>
      <c r="DW4">
        <v>13512</v>
      </c>
      <c r="DX4">
        <v>21343</v>
      </c>
      <c r="DY4">
        <v>11755</v>
      </c>
      <c r="DZ4">
        <v>17102</v>
      </c>
      <c r="EA4">
        <v>12523</v>
      </c>
      <c r="EB4">
        <v>18698</v>
      </c>
      <c r="EC4">
        <v>9517</v>
      </c>
      <c r="ED4">
        <v>20248</v>
      </c>
      <c r="EE4">
        <v>16528</v>
      </c>
      <c r="EF4">
        <v>21018</v>
      </c>
      <c r="EG4">
        <v>10994</v>
      </c>
      <c r="EH4">
        <v>19681</v>
      </c>
      <c r="EI4">
        <v>11591</v>
      </c>
      <c r="EJ4">
        <v>22671</v>
      </c>
      <c r="EK4">
        <v>6665</v>
      </c>
      <c r="EL4">
        <v>19951</v>
      </c>
    </row>
    <row r="5" spans="1:142" ht="12.75">
      <c r="A5" t="s">
        <v>11</v>
      </c>
      <c r="B5">
        <v>1281</v>
      </c>
      <c r="C5">
        <f>(B5-176)</f>
        <v>1105</v>
      </c>
      <c r="D5">
        <v>1583</v>
      </c>
      <c r="E5">
        <f>(D5-318)</f>
        <v>1265</v>
      </c>
      <c r="F5">
        <v>1538</v>
      </c>
      <c r="G5">
        <f>(F5-8)</f>
        <v>1530</v>
      </c>
      <c r="H5">
        <v>1499</v>
      </c>
      <c r="I5">
        <v>1666</v>
      </c>
      <c r="J5">
        <v>1340</v>
      </c>
      <c r="K5">
        <v>1388</v>
      </c>
      <c r="L5">
        <v>1605</v>
      </c>
      <c r="M5">
        <v>1367</v>
      </c>
      <c r="N5">
        <v>1511</v>
      </c>
      <c r="O5">
        <v>1452</v>
      </c>
      <c r="P5">
        <v>1451</v>
      </c>
      <c r="Q5">
        <v>1218</v>
      </c>
      <c r="R5">
        <v>1349</v>
      </c>
      <c r="S5">
        <v>1630</v>
      </c>
      <c r="T5">
        <v>1844</v>
      </c>
      <c r="U5">
        <v>1841</v>
      </c>
      <c r="V5">
        <v>1820</v>
      </c>
      <c r="W5">
        <v>2047</v>
      </c>
      <c r="X5">
        <v>2245</v>
      </c>
      <c r="Y5">
        <v>1181</v>
      </c>
      <c r="Z5">
        <v>1904</v>
      </c>
      <c r="AA5">
        <v>1417</v>
      </c>
      <c r="AB5">
        <v>2346</v>
      </c>
      <c r="AC5">
        <v>1837</v>
      </c>
      <c r="AD5">
        <v>1862</v>
      </c>
      <c r="AE5">
        <v>1528</v>
      </c>
      <c r="AF5">
        <v>1702</v>
      </c>
      <c r="AG5">
        <v>2009</v>
      </c>
      <c r="AI5">
        <v>1705</v>
      </c>
      <c r="AJ5">
        <v>2059</v>
      </c>
      <c r="AK5">
        <v>2363</v>
      </c>
      <c r="AL5">
        <v>2072</v>
      </c>
      <c r="AM5">
        <v>1741</v>
      </c>
      <c r="AN5">
        <v>2092</v>
      </c>
      <c r="AO5">
        <v>1582</v>
      </c>
      <c r="AP5">
        <v>1573</v>
      </c>
      <c r="AQ5">
        <v>2249</v>
      </c>
      <c r="AR5">
        <v>1987</v>
      </c>
      <c r="AS5">
        <v>2681</v>
      </c>
      <c r="AT5">
        <v>2464</v>
      </c>
      <c r="AU5">
        <v>2132</v>
      </c>
      <c r="AV5">
        <v>2390</v>
      </c>
      <c r="AW5" t="s">
        <v>116</v>
      </c>
      <c r="AX5">
        <v>3</v>
      </c>
      <c r="AY5">
        <v>3842</v>
      </c>
      <c r="AZ5">
        <v>11134</v>
      </c>
      <c r="BA5">
        <v>6570</v>
      </c>
      <c r="BB5">
        <v>12757</v>
      </c>
      <c r="BC5">
        <v>6374</v>
      </c>
      <c r="BD5">
        <v>16310</v>
      </c>
      <c r="BE5">
        <v>4685</v>
      </c>
      <c r="BF5">
        <v>7959</v>
      </c>
      <c r="BG5">
        <v>6881</v>
      </c>
      <c r="BH5">
        <v>10826</v>
      </c>
      <c r="BI5">
        <v>2485</v>
      </c>
      <c r="BJ5">
        <v>11272</v>
      </c>
      <c r="BK5">
        <v>7346</v>
      </c>
      <c r="BL5">
        <v>16064</v>
      </c>
      <c r="BM5">
        <v>3</v>
      </c>
      <c r="BN5">
        <v>8756</v>
      </c>
      <c r="BO5">
        <v>13505</v>
      </c>
      <c r="BP5">
        <v>8337</v>
      </c>
      <c r="BQ5">
        <v>13738</v>
      </c>
      <c r="BR5">
        <v>5833</v>
      </c>
      <c r="BS5">
        <v>13374</v>
      </c>
      <c r="BT5">
        <v>9578</v>
      </c>
      <c r="BU5">
        <v>18123</v>
      </c>
      <c r="BV5">
        <v>10895</v>
      </c>
      <c r="BW5">
        <v>15246</v>
      </c>
      <c r="BX5">
        <v>5045</v>
      </c>
      <c r="BY5">
        <v>14423</v>
      </c>
      <c r="BZ5">
        <v>8445</v>
      </c>
      <c r="CA5">
        <v>15542</v>
      </c>
      <c r="CB5">
        <v>10574</v>
      </c>
      <c r="CC5">
        <v>18663</v>
      </c>
      <c r="CD5">
        <v>5107</v>
      </c>
      <c r="CE5">
        <v>16699</v>
      </c>
      <c r="CF5">
        <v>11099</v>
      </c>
      <c r="CG5">
        <v>16284</v>
      </c>
      <c r="CH5">
        <v>3</v>
      </c>
      <c r="CI5">
        <v>9618</v>
      </c>
      <c r="CJ5">
        <v>122113</v>
      </c>
      <c r="CK5">
        <v>8662</v>
      </c>
      <c r="CL5">
        <v>9341</v>
      </c>
      <c r="CM5">
        <v>8633</v>
      </c>
      <c r="CN5">
        <v>12909</v>
      </c>
      <c r="CO5">
        <v>6636</v>
      </c>
      <c r="CP5">
        <v>16606</v>
      </c>
      <c r="CQ5">
        <v>5790</v>
      </c>
      <c r="CR5">
        <v>16340</v>
      </c>
      <c r="CS5">
        <v>9778</v>
      </c>
      <c r="CT5">
        <v>17478</v>
      </c>
      <c r="CU5">
        <v>5013</v>
      </c>
      <c r="CV5">
        <v>16111</v>
      </c>
      <c r="CW5">
        <v>5439</v>
      </c>
      <c r="CX5">
        <v>15694</v>
      </c>
      <c r="CY5">
        <v>9490</v>
      </c>
      <c r="CZ5">
        <v>17730</v>
      </c>
      <c r="DA5">
        <v>17253</v>
      </c>
      <c r="DB5">
        <v>39832</v>
      </c>
      <c r="DC5">
        <v>12485</v>
      </c>
      <c r="DD5">
        <v>28566</v>
      </c>
      <c r="DE5">
        <v>3</v>
      </c>
      <c r="DG5">
        <v>26317</v>
      </c>
      <c r="DH5">
        <v>17556</v>
      </c>
      <c r="DI5">
        <v>45255</v>
      </c>
      <c r="DJ5">
        <v>17482</v>
      </c>
      <c r="DK5">
        <v>34554</v>
      </c>
      <c r="DL5">
        <v>15383</v>
      </c>
      <c r="DM5">
        <v>40367</v>
      </c>
      <c r="DN5">
        <v>30241</v>
      </c>
      <c r="DO5">
        <v>73151</v>
      </c>
      <c r="DP5">
        <v>7644</v>
      </c>
      <c r="DQ5">
        <v>39107</v>
      </c>
      <c r="DR5">
        <v>15124</v>
      </c>
      <c r="DS5">
        <v>54803</v>
      </c>
      <c r="DT5">
        <v>3</v>
      </c>
      <c r="DU5">
        <v>31479</v>
      </c>
      <c r="DV5">
        <v>58106</v>
      </c>
      <c r="DW5">
        <v>40671</v>
      </c>
      <c r="DX5">
        <v>52323</v>
      </c>
      <c r="DY5">
        <v>335336</v>
      </c>
      <c r="DZ5">
        <v>35845</v>
      </c>
      <c r="EA5">
        <v>37032</v>
      </c>
      <c r="EB5">
        <v>49002</v>
      </c>
      <c r="EC5">
        <v>29756</v>
      </c>
      <c r="ED5">
        <v>48334</v>
      </c>
      <c r="EE5">
        <v>70105</v>
      </c>
      <c r="EF5">
        <v>41397</v>
      </c>
      <c r="EG5">
        <v>45283</v>
      </c>
      <c r="EH5">
        <v>50930</v>
      </c>
      <c r="EI5">
        <v>48089</v>
      </c>
      <c r="EJ5">
        <v>55988</v>
      </c>
      <c r="EK5">
        <v>28221</v>
      </c>
      <c r="EL5">
        <v>47379</v>
      </c>
    </row>
    <row r="6" spans="1:142" ht="12.75">
      <c r="A6" t="s">
        <v>12</v>
      </c>
      <c r="B6">
        <v>1386</v>
      </c>
      <c r="C6">
        <f>(B6-430)</f>
        <v>956</v>
      </c>
      <c r="D6">
        <v>1534</v>
      </c>
      <c r="E6">
        <f>(D6-170)</f>
        <v>1364</v>
      </c>
      <c r="F6">
        <f>(G6-137)</f>
        <v>1253</v>
      </c>
      <c r="G6">
        <v>1390</v>
      </c>
      <c r="H6">
        <v>1201</v>
      </c>
      <c r="I6">
        <v>1552</v>
      </c>
      <c r="J6">
        <v>1179</v>
      </c>
      <c r="K6">
        <v>1244</v>
      </c>
      <c r="L6">
        <v>1570</v>
      </c>
      <c r="M6">
        <v>1442</v>
      </c>
      <c r="N6">
        <v>1648</v>
      </c>
      <c r="O6">
        <v>1076</v>
      </c>
      <c r="P6">
        <v>1477</v>
      </c>
      <c r="Q6">
        <v>1389</v>
      </c>
      <c r="R6">
        <v>1519</v>
      </c>
      <c r="S6">
        <v>1572</v>
      </c>
      <c r="T6">
        <v>1909</v>
      </c>
      <c r="U6">
        <v>2117</v>
      </c>
      <c r="V6">
        <v>1785</v>
      </c>
      <c r="W6">
        <v>1948</v>
      </c>
      <c r="X6">
        <v>2108</v>
      </c>
      <c r="Y6">
        <v>1751</v>
      </c>
      <c r="Z6">
        <v>1825</v>
      </c>
      <c r="AA6">
        <v>1704</v>
      </c>
      <c r="AB6">
        <v>2293</v>
      </c>
      <c r="AC6">
        <v>2406</v>
      </c>
      <c r="AD6">
        <v>1762</v>
      </c>
      <c r="AE6">
        <v>1914</v>
      </c>
      <c r="AF6">
        <v>2201</v>
      </c>
      <c r="AG6">
        <v>1999</v>
      </c>
      <c r="AI6">
        <v>1967</v>
      </c>
      <c r="AJ6">
        <v>1980</v>
      </c>
      <c r="AK6">
        <v>2726</v>
      </c>
      <c r="AL6">
        <v>2754</v>
      </c>
      <c r="AM6">
        <v>2326</v>
      </c>
      <c r="AN6">
        <v>2256</v>
      </c>
      <c r="AO6">
        <v>2246</v>
      </c>
      <c r="AP6">
        <v>2034</v>
      </c>
      <c r="AQ6">
        <v>3700</v>
      </c>
      <c r="AR6">
        <v>3394</v>
      </c>
      <c r="AS6">
        <v>3840</v>
      </c>
      <c r="AT6">
        <v>4610</v>
      </c>
      <c r="AU6">
        <v>3013</v>
      </c>
      <c r="AV6">
        <v>4415</v>
      </c>
      <c r="AW6" t="s">
        <v>1</v>
      </c>
      <c r="AX6">
        <v>1</v>
      </c>
      <c r="AY6">
        <v>1022</v>
      </c>
      <c r="AZ6">
        <v>1611</v>
      </c>
      <c r="BA6">
        <v>1073</v>
      </c>
      <c r="BB6">
        <v>1549</v>
      </c>
      <c r="BC6">
        <v>1264</v>
      </c>
      <c r="BD6">
        <v>1733</v>
      </c>
      <c r="BE6">
        <v>1202</v>
      </c>
      <c r="BF6">
        <v>1687</v>
      </c>
      <c r="BG6">
        <v>1240</v>
      </c>
      <c r="BH6">
        <v>1640</v>
      </c>
      <c r="BI6">
        <v>980</v>
      </c>
      <c r="BJ6">
        <v>1795</v>
      </c>
      <c r="BK6">
        <v>1044</v>
      </c>
      <c r="BL6">
        <v>2228</v>
      </c>
      <c r="BM6">
        <v>1</v>
      </c>
      <c r="BN6">
        <v>1145</v>
      </c>
      <c r="BO6">
        <v>1898</v>
      </c>
      <c r="BP6">
        <v>847</v>
      </c>
      <c r="BQ6">
        <v>2052</v>
      </c>
      <c r="BR6">
        <v>1161</v>
      </c>
      <c r="BS6">
        <v>2505</v>
      </c>
      <c r="BT6">
        <v>1261</v>
      </c>
      <c r="BU6">
        <v>2792</v>
      </c>
      <c r="BV6">
        <v>525</v>
      </c>
      <c r="BW6">
        <v>1737</v>
      </c>
      <c r="BX6">
        <v>1723</v>
      </c>
      <c r="BY6">
        <v>2307</v>
      </c>
      <c r="BZ6">
        <v>1245</v>
      </c>
      <c r="CA6">
        <v>2652</v>
      </c>
      <c r="CB6">
        <v>1671</v>
      </c>
      <c r="CC6">
        <v>2795</v>
      </c>
      <c r="CD6">
        <v>922</v>
      </c>
      <c r="CE6">
        <v>3069</v>
      </c>
      <c r="CF6">
        <v>2107</v>
      </c>
      <c r="CG6">
        <v>2398</v>
      </c>
      <c r="CH6">
        <v>1</v>
      </c>
      <c r="CI6">
        <v>1800</v>
      </c>
      <c r="CJ6">
        <v>1968</v>
      </c>
      <c r="CK6">
        <v>1842</v>
      </c>
      <c r="CL6">
        <v>1506</v>
      </c>
      <c r="CM6">
        <v>1644</v>
      </c>
      <c r="CN6">
        <v>1797</v>
      </c>
      <c r="CO6">
        <v>1583</v>
      </c>
      <c r="CP6">
        <v>2529</v>
      </c>
      <c r="CQ6">
        <v>1261</v>
      </c>
      <c r="CR6">
        <v>2531</v>
      </c>
      <c r="CS6">
        <v>2164</v>
      </c>
      <c r="CT6">
        <v>2452</v>
      </c>
      <c r="CU6">
        <v>1443</v>
      </c>
      <c r="CV6">
        <v>2420</v>
      </c>
      <c r="CW6">
        <v>953</v>
      </c>
      <c r="CX6">
        <v>2148</v>
      </c>
      <c r="CY6">
        <v>1292</v>
      </c>
      <c r="CZ6">
        <v>2817</v>
      </c>
      <c r="DA6">
        <v>2770</v>
      </c>
      <c r="DB6">
        <v>4868</v>
      </c>
      <c r="DC6">
        <v>2634</v>
      </c>
      <c r="DD6">
        <v>4432</v>
      </c>
      <c r="DE6">
        <v>1</v>
      </c>
      <c r="DF6">
        <v>2220</v>
      </c>
      <c r="DG6">
        <v>3338</v>
      </c>
      <c r="DH6">
        <v>2206</v>
      </c>
      <c r="DI6">
        <v>7292</v>
      </c>
      <c r="DJ6">
        <v>3043</v>
      </c>
      <c r="DK6">
        <v>5251</v>
      </c>
      <c r="DL6">
        <v>1199</v>
      </c>
      <c r="DM6">
        <v>5503</v>
      </c>
      <c r="DN6">
        <v>2949</v>
      </c>
      <c r="DO6">
        <v>10825</v>
      </c>
      <c r="DP6">
        <v>581</v>
      </c>
      <c r="DQ6">
        <v>5474</v>
      </c>
      <c r="DR6">
        <v>1875</v>
      </c>
      <c r="DS6">
        <v>7655</v>
      </c>
      <c r="DT6">
        <v>1</v>
      </c>
      <c r="DU6">
        <v>6957</v>
      </c>
      <c r="DV6">
        <v>6551</v>
      </c>
      <c r="DW6">
        <v>7005</v>
      </c>
      <c r="DX6">
        <v>9144</v>
      </c>
      <c r="DY6">
        <v>6407</v>
      </c>
      <c r="DZ6">
        <v>8210</v>
      </c>
      <c r="EA6">
        <v>8230</v>
      </c>
      <c r="EB6">
        <v>7398</v>
      </c>
      <c r="EC6">
        <v>6784</v>
      </c>
      <c r="ED6">
        <v>8316</v>
      </c>
      <c r="EE6">
        <v>6548</v>
      </c>
      <c r="EF6">
        <v>10382</v>
      </c>
      <c r="EG6">
        <v>6729</v>
      </c>
      <c r="EH6">
        <v>8936</v>
      </c>
      <c r="EI6">
        <v>5905</v>
      </c>
      <c r="EJ6">
        <v>9592</v>
      </c>
      <c r="EK6">
        <v>3522</v>
      </c>
      <c r="EL6">
        <v>9506</v>
      </c>
    </row>
    <row r="7" spans="1:142" ht="12.75">
      <c r="A7" t="s">
        <v>13</v>
      </c>
      <c r="C7">
        <v>1299</v>
      </c>
      <c r="D7">
        <f>(E7-490)</f>
        <v>861</v>
      </c>
      <c r="E7">
        <v>1351</v>
      </c>
      <c r="F7">
        <f>(G7-439)</f>
        <v>1153</v>
      </c>
      <c r="G7">
        <v>1592</v>
      </c>
      <c r="H7">
        <v>1307</v>
      </c>
      <c r="I7">
        <v>1726</v>
      </c>
      <c r="J7">
        <v>1087</v>
      </c>
      <c r="K7">
        <v>1435</v>
      </c>
      <c r="L7">
        <v>1235</v>
      </c>
      <c r="M7">
        <v>1521</v>
      </c>
      <c r="N7">
        <v>1392</v>
      </c>
      <c r="O7">
        <v>1410</v>
      </c>
      <c r="Q7">
        <v>1859</v>
      </c>
      <c r="R7">
        <v>1414</v>
      </c>
      <c r="S7">
        <v>1485</v>
      </c>
      <c r="T7">
        <v>1692</v>
      </c>
      <c r="U7">
        <v>1822</v>
      </c>
      <c r="V7">
        <v>1465</v>
      </c>
      <c r="W7">
        <v>2305</v>
      </c>
      <c r="X7">
        <v>2163</v>
      </c>
      <c r="Y7">
        <v>1903</v>
      </c>
      <c r="Z7">
        <v>1452</v>
      </c>
      <c r="AA7">
        <v>2108</v>
      </c>
      <c r="AB7">
        <v>1901</v>
      </c>
      <c r="AC7">
        <v>2341</v>
      </c>
      <c r="AD7">
        <v>1544</v>
      </c>
      <c r="AE7">
        <v>1856</v>
      </c>
      <c r="AF7">
        <v>1857</v>
      </c>
      <c r="AG7">
        <v>1900</v>
      </c>
      <c r="AI7">
        <v>1385</v>
      </c>
      <c r="AJ7">
        <v>2123</v>
      </c>
      <c r="AK7">
        <v>2089</v>
      </c>
      <c r="AL7">
        <v>2398</v>
      </c>
      <c r="AM7">
        <v>1870</v>
      </c>
      <c r="AN7">
        <v>2963</v>
      </c>
      <c r="AO7">
        <v>1862</v>
      </c>
      <c r="AP7">
        <v>2498</v>
      </c>
      <c r="AW7" t="s">
        <v>117</v>
      </c>
      <c r="AX7">
        <v>2</v>
      </c>
      <c r="AY7">
        <v>1976</v>
      </c>
      <c r="AZ7">
        <v>4562</v>
      </c>
      <c r="BA7">
        <v>3303</v>
      </c>
      <c r="BB7">
        <v>5153</v>
      </c>
      <c r="BC7">
        <v>4003</v>
      </c>
      <c r="BD7">
        <v>6820</v>
      </c>
      <c r="BE7">
        <v>2586</v>
      </c>
      <c r="BF7">
        <v>3349</v>
      </c>
      <c r="BG7">
        <v>3795</v>
      </c>
      <c r="BH7">
        <v>5286</v>
      </c>
      <c r="BI7">
        <v>4536</v>
      </c>
      <c r="BJ7">
        <v>5636</v>
      </c>
      <c r="BK7">
        <v>4064</v>
      </c>
      <c r="BL7">
        <v>6676</v>
      </c>
      <c r="BM7">
        <v>2</v>
      </c>
      <c r="BN7">
        <v>3625</v>
      </c>
      <c r="BO7">
        <v>5474</v>
      </c>
      <c r="BP7">
        <v>3233</v>
      </c>
      <c r="BQ7">
        <v>5444</v>
      </c>
      <c r="BR7">
        <v>3335</v>
      </c>
      <c r="BS7">
        <v>5562</v>
      </c>
      <c r="BT7">
        <v>3479</v>
      </c>
      <c r="BU7">
        <v>7150</v>
      </c>
      <c r="BV7">
        <v>2270</v>
      </c>
      <c r="BW7">
        <v>5354</v>
      </c>
      <c r="BX7">
        <v>2220</v>
      </c>
      <c r="BY7">
        <v>4196</v>
      </c>
      <c r="BZ7">
        <v>3179</v>
      </c>
      <c r="CA7">
        <v>5254</v>
      </c>
      <c r="CB7">
        <v>4206</v>
      </c>
      <c r="CC7">
        <v>6926</v>
      </c>
      <c r="CD7">
        <v>2730</v>
      </c>
      <c r="CE7">
        <v>6667</v>
      </c>
      <c r="CF7">
        <v>3740</v>
      </c>
      <c r="CG7">
        <v>6446</v>
      </c>
      <c r="CH7">
        <v>1</v>
      </c>
      <c r="CI7">
        <v>3339</v>
      </c>
      <c r="CJ7">
        <v>4572</v>
      </c>
      <c r="CK7">
        <v>3714</v>
      </c>
      <c r="CL7">
        <v>2193</v>
      </c>
      <c r="CM7">
        <v>2900</v>
      </c>
      <c r="CN7">
        <v>3474</v>
      </c>
      <c r="CO7">
        <v>3405</v>
      </c>
      <c r="CP7">
        <v>4104</v>
      </c>
      <c r="CQ7">
        <v>2579</v>
      </c>
      <c r="CR7">
        <v>4137</v>
      </c>
      <c r="CS7">
        <v>2704</v>
      </c>
      <c r="CT7">
        <v>4982</v>
      </c>
      <c r="CU7">
        <v>2014</v>
      </c>
      <c r="CV7">
        <v>4178</v>
      </c>
      <c r="CW7">
        <v>1706</v>
      </c>
      <c r="CX7">
        <v>4622</v>
      </c>
      <c r="CY7">
        <v>2666</v>
      </c>
      <c r="CZ7">
        <v>5034</v>
      </c>
      <c r="DA7">
        <v>4537</v>
      </c>
      <c r="DB7">
        <v>10476</v>
      </c>
      <c r="DC7">
        <v>4103</v>
      </c>
      <c r="DD7">
        <v>7499</v>
      </c>
      <c r="DE7">
        <v>1</v>
      </c>
      <c r="DF7">
        <v>5283</v>
      </c>
      <c r="DG7">
        <v>7227</v>
      </c>
      <c r="DH7">
        <v>4342</v>
      </c>
      <c r="DI7">
        <v>13668</v>
      </c>
      <c r="DJ7">
        <v>3109</v>
      </c>
      <c r="DK7">
        <v>11461</v>
      </c>
      <c r="DL7">
        <v>2388</v>
      </c>
      <c r="DM7">
        <v>9239</v>
      </c>
      <c r="DN7">
        <v>5212</v>
      </c>
      <c r="DO7">
        <v>20663</v>
      </c>
      <c r="DP7">
        <v>3656</v>
      </c>
      <c r="DQ7">
        <v>10303</v>
      </c>
      <c r="DR7">
        <v>4873</v>
      </c>
      <c r="DS7">
        <v>12860</v>
      </c>
      <c r="DT7">
        <v>1</v>
      </c>
      <c r="DU7">
        <v>10923</v>
      </c>
      <c r="DV7">
        <v>13114</v>
      </c>
      <c r="DW7">
        <v>11325</v>
      </c>
      <c r="DX7">
        <v>14696</v>
      </c>
      <c r="DY7">
        <v>11773</v>
      </c>
      <c r="DZ7">
        <v>11969</v>
      </c>
      <c r="EA7">
        <v>13615</v>
      </c>
      <c r="EB7">
        <v>13518</v>
      </c>
      <c r="EC7">
        <v>9392</v>
      </c>
      <c r="ED7">
        <v>12830</v>
      </c>
      <c r="EE7">
        <v>15293</v>
      </c>
      <c r="EF7">
        <v>15110</v>
      </c>
      <c r="EG7">
        <v>13116</v>
      </c>
      <c r="EH7">
        <v>15244</v>
      </c>
      <c r="EI7">
        <v>12719</v>
      </c>
      <c r="EJ7">
        <v>17166</v>
      </c>
      <c r="EK7">
        <v>9762</v>
      </c>
      <c r="EL7">
        <v>14862</v>
      </c>
    </row>
    <row r="8" spans="1:142" ht="12.75">
      <c r="A8" t="s">
        <v>14</v>
      </c>
      <c r="B8">
        <f>(C8-255)</f>
        <v>1313</v>
      </c>
      <c r="C8">
        <v>1568</v>
      </c>
      <c r="D8">
        <f>(E8-22)</f>
        <v>1541</v>
      </c>
      <c r="E8">
        <v>1563</v>
      </c>
      <c r="F8">
        <f>(G8-135)</f>
        <v>970</v>
      </c>
      <c r="G8">
        <v>1105</v>
      </c>
      <c r="H8">
        <v>1002</v>
      </c>
      <c r="I8">
        <v>1156</v>
      </c>
      <c r="J8">
        <v>931</v>
      </c>
      <c r="K8">
        <v>1005</v>
      </c>
      <c r="L8">
        <v>1132</v>
      </c>
      <c r="M8">
        <v>1057</v>
      </c>
      <c r="N8">
        <v>834</v>
      </c>
      <c r="O8">
        <v>1010</v>
      </c>
      <c r="P8">
        <v>1312</v>
      </c>
      <c r="R8">
        <v>948</v>
      </c>
      <c r="S8">
        <v>943</v>
      </c>
      <c r="T8">
        <v>1143</v>
      </c>
      <c r="U8">
        <v>1185</v>
      </c>
      <c r="AW8" t="s">
        <v>118</v>
      </c>
      <c r="AX8">
        <v>11</v>
      </c>
      <c r="AY8">
        <v>19620</v>
      </c>
      <c r="AZ8">
        <v>31237</v>
      </c>
      <c r="BA8">
        <v>22503</v>
      </c>
      <c r="BB8">
        <v>29198</v>
      </c>
      <c r="BC8">
        <v>20644</v>
      </c>
      <c r="BD8">
        <v>42209</v>
      </c>
      <c r="BE8">
        <v>17589</v>
      </c>
      <c r="BF8">
        <v>24807</v>
      </c>
      <c r="BG8">
        <v>26965</v>
      </c>
      <c r="BH8">
        <v>33562</v>
      </c>
      <c r="BI8">
        <v>21317</v>
      </c>
      <c r="BJ8">
        <v>28549</v>
      </c>
      <c r="BK8">
        <v>25980</v>
      </c>
      <c r="BL8">
        <v>45025</v>
      </c>
      <c r="BM8">
        <v>11</v>
      </c>
      <c r="BN8">
        <v>27017</v>
      </c>
      <c r="BO8">
        <v>3912</v>
      </c>
      <c r="BP8">
        <v>26064</v>
      </c>
      <c r="BQ8">
        <v>38849</v>
      </c>
      <c r="BR8">
        <v>19770</v>
      </c>
      <c r="BS8">
        <v>33193</v>
      </c>
      <c r="BT8">
        <v>25805</v>
      </c>
      <c r="BU8">
        <v>50191</v>
      </c>
      <c r="BV8">
        <v>21061</v>
      </c>
      <c r="BW8">
        <v>41657</v>
      </c>
      <c r="BX8">
        <v>32684</v>
      </c>
      <c r="BY8">
        <v>26514</v>
      </c>
      <c r="BZ8">
        <v>32653</v>
      </c>
      <c r="CA8">
        <v>35875</v>
      </c>
      <c r="CB8">
        <v>34174</v>
      </c>
      <c r="CC8">
        <v>49655</v>
      </c>
      <c r="CD8">
        <v>27999</v>
      </c>
      <c r="CE8">
        <v>35859</v>
      </c>
      <c r="CF8">
        <v>40516</v>
      </c>
      <c r="CG8">
        <v>35577</v>
      </c>
      <c r="CH8">
        <v>12</v>
      </c>
      <c r="CI8">
        <v>23360</v>
      </c>
      <c r="CJ8">
        <v>30648</v>
      </c>
      <c r="CK8">
        <v>26674</v>
      </c>
      <c r="CL8">
        <v>17343</v>
      </c>
      <c r="CM8">
        <v>22466</v>
      </c>
      <c r="CN8">
        <v>22065</v>
      </c>
      <c r="CO8">
        <v>24045</v>
      </c>
      <c r="CP8">
        <v>35070</v>
      </c>
      <c r="CQ8">
        <v>21849</v>
      </c>
      <c r="CR8">
        <v>35664</v>
      </c>
      <c r="CS8">
        <v>27901</v>
      </c>
      <c r="CT8">
        <v>50422</v>
      </c>
      <c r="CU8">
        <v>28339</v>
      </c>
      <c r="CV8">
        <v>29643</v>
      </c>
      <c r="CW8">
        <v>30862</v>
      </c>
      <c r="CX8">
        <v>25506</v>
      </c>
      <c r="CY8">
        <v>36586</v>
      </c>
      <c r="CZ8">
        <v>33075</v>
      </c>
      <c r="DA8">
        <v>45397</v>
      </c>
      <c r="DB8">
        <v>107149</v>
      </c>
      <c r="DC8">
        <v>38042</v>
      </c>
      <c r="DD8">
        <v>44034</v>
      </c>
      <c r="DE8">
        <v>12</v>
      </c>
      <c r="DF8">
        <v>51427</v>
      </c>
      <c r="DG8">
        <v>61940</v>
      </c>
      <c r="DH8">
        <v>47618</v>
      </c>
      <c r="DI8">
        <v>113816</v>
      </c>
      <c r="DJ8">
        <v>57448</v>
      </c>
      <c r="DK8">
        <v>69521</v>
      </c>
      <c r="DL8">
        <v>30360</v>
      </c>
      <c r="DM8">
        <v>62800</v>
      </c>
      <c r="DN8">
        <v>106111</v>
      </c>
      <c r="DO8">
        <v>157235</v>
      </c>
      <c r="DP8">
        <v>36122</v>
      </c>
      <c r="DQ8">
        <v>65177</v>
      </c>
      <c r="DR8">
        <v>52572</v>
      </c>
      <c r="DS8">
        <v>92645</v>
      </c>
      <c r="DT8">
        <v>12</v>
      </c>
      <c r="DU8">
        <v>101237</v>
      </c>
      <c r="DV8">
        <v>90781</v>
      </c>
      <c r="DW8">
        <v>124928</v>
      </c>
      <c r="DX8">
        <v>139751</v>
      </c>
      <c r="DY8">
        <v>52897</v>
      </c>
      <c r="DZ8">
        <v>66835</v>
      </c>
      <c r="EA8">
        <v>93786</v>
      </c>
      <c r="EB8">
        <v>103164</v>
      </c>
      <c r="EC8">
        <v>70654</v>
      </c>
      <c r="ED8">
        <v>112105</v>
      </c>
      <c r="EE8">
        <v>147315</v>
      </c>
      <c r="EF8">
        <v>144121</v>
      </c>
      <c r="EG8">
        <v>86490</v>
      </c>
      <c r="EH8">
        <v>113566</v>
      </c>
      <c r="EI8">
        <v>96391</v>
      </c>
      <c r="EJ8">
        <v>127788</v>
      </c>
      <c r="EK8">
        <v>50788</v>
      </c>
      <c r="EL8">
        <v>83408</v>
      </c>
    </row>
    <row r="9" spans="1:142" ht="12.75">
      <c r="A9" t="s">
        <v>16</v>
      </c>
      <c r="B9">
        <f>(C9-350)</f>
        <v>1390</v>
      </c>
      <c r="C9">
        <v>1740</v>
      </c>
      <c r="D9">
        <f>(E9-53)</f>
        <v>1845</v>
      </c>
      <c r="E9">
        <v>1898</v>
      </c>
      <c r="F9">
        <v>1426</v>
      </c>
      <c r="G9">
        <f>(F9-192)</f>
        <v>1234</v>
      </c>
      <c r="H9">
        <v>921</v>
      </c>
      <c r="I9">
        <v>1657</v>
      </c>
      <c r="J9">
        <v>935</v>
      </c>
      <c r="K9">
        <v>1200</v>
      </c>
      <c r="L9">
        <v>1478</v>
      </c>
      <c r="M9">
        <v>1771</v>
      </c>
      <c r="N9">
        <v>1660</v>
      </c>
      <c r="O9">
        <v>1529</v>
      </c>
      <c r="P9">
        <v>1313</v>
      </c>
      <c r="Q9">
        <v>2794</v>
      </c>
      <c r="R9">
        <v>1232</v>
      </c>
      <c r="S9">
        <v>1676</v>
      </c>
      <c r="T9">
        <v>2056</v>
      </c>
      <c r="U9">
        <v>2920</v>
      </c>
      <c r="V9">
        <v>2031</v>
      </c>
      <c r="W9">
        <v>1730</v>
      </c>
      <c r="X9">
        <v>1889</v>
      </c>
      <c r="Y9">
        <v>1534</v>
      </c>
      <c r="Z9">
        <v>2043</v>
      </c>
      <c r="AA9">
        <v>2387</v>
      </c>
      <c r="AB9">
        <v>2399</v>
      </c>
      <c r="AC9">
        <v>3378</v>
      </c>
      <c r="AD9">
        <v>2073</v>
      </c>
      <c r="AE9">
        <v>2273</v>
      </c>
      <c r="AF9">
        <v>2528</v>
      </c>
      <c r="AG9">
        <v>2783</v>
      </c>
      <c r="AI9">
        <v>1944</v>
      </c>
      <c r="AJ9">
        <v>3372</v>
      </c>
      <c r="AK9">
        <v>2766</v>
      </c>
      <c r="AL9">
        <v>4022</v>
      </c>
      <c r="AM9">
        <v>3155</v>
      </c>
      <c r="AN9">
        <v>5760</v>
      </c>
      <c r="AO9">
        <v>2766</v>
      </c>
      <c r="AP9">
        <v>4660</v>
      </c>
      <c r="AQ9">
        <v>2284</v>
      </c>
      <c r="AR9">
        <v>3517</v>
      </c>
      <c r="AS9">
        <v>5848</v>
      </c>
      <c r="AT9">
        <v>8103</v>
      </c>
      <c r="AU9">
        <v>5106</v>
      </c>
      <c r="AV9">
        <v>8105</v>
      </c>
      <c r="AW9" t="s">
        <v>119</v>
      </c>
      <c r="AX9">
        <v>1</v>
      </c>
      <c r="AY9">
        <v>2080</v>
      </c>
      <c r="AZ9">
        <v>25097</v>
      </c>
      <c r="BA9">
        <v>2923</v>
      </c>
      <c r="BB9">
        <v>4047</v>
      </c>
      <c r="BC9">
        <v>2878</v>
      </c>
      <c r="BD9">
        <v>4740</v>
      </c>
      <c r="BE9">
        <v>2283</v>
      </c>
      <c r="BF9">
        <v>3691</v>
      </c>
      <c r="BG9">
        <v>2712</v>
      </c>
      <c r="BH9">
        <v>3896</v>
      </c>
      <c r="BI9">
        <v>3131</v>
      </c>
      <c r="BJ9">
        <v>3695</v>
      </c>
      <c r="BK9">
        <v>2808</v>
      </c>
      <c r="BL9">
        <v>4482</v>
      </c>
      <c r="BM9">
        <v>1</v>
      </c>
      <c r="BN9">
        <v>2491</v>
      </c>
      <c r="BO9">
        <v>3722</v>
      </c>
      <c r="BP9">
        <v>3118</v>
      </c>
      <c r="BQ9">
        <v>4153</v>
      </c>
      <c r="BR9">
        <v>3008</v>
      </c>
      <c r="BS9">
        <v>3448</v>
      </c>
      <c r="BT9">
        <v>3159</v>
      </c>
      <c r="BU9">
        <v>4413</v>
      </c>
      <c r="BV9">
        <v>3137</v>
      </c>
      <c r="BW9">
        <v>4239</v>
      </c>
      <c r="BX9">
        <v>2369</v>
      </c>
      <c r="BY9">
        <v>3470</v>
      </c>
      <c r="BZ9">
        <v>2952</v>
      </c>
      <c r="CA9">
        <v>4198</v>
      </c>
      <c r="CB9">
        <v>3839</v>
      </c>
      <c r="CC9">
        <v>5117</v>
      </c>
      <c r="CD9">
        <v>2431</v>
      </c>
      <c r="CE9">
        <v>4376</v>
      </c>
      <c r="CF9">
        <v>4286</v>
      </c>
      <c r="CG9">
        <v>4025</v>
      </c>
      <c r="CH9">
        <v>1</v>
      </c>
      <c r="CI9">
        <v>3409</v>
      </c>
      <c r="CJ9">
        <v>3107</v>
      </c>
      <c r="CK9">
        <v>2769</v>
      </c>
      <c r="CL9">
        <v>3015</v>
      </c>
      <c r="CM9">
        <v>2772</v>
      </c>
      <c r="CN9">
        <v>2818</v>
      </c>
      <c r="CO9">
        <v>2266</v>
      </c>
      <c r="CP9">
        <v>4196</v>
      </c>
      <c r="CQ9">
        <v>2050</v>
      </c>
      <c r="CR9">
        <v>3878</v>
      </c>
      <c r="CS9">
        <v>2646</v>
      </c>
      <c r="CT9">
        <v>4795</v>
      </c>
      <c r="CU9">
        <v>1924</v>
      </c>
      <c r="CV9">
        <v>3956</v>
      </c>
      <c r="CW9">
        <v>2488</v>
      </c>
      <c r="CX9">
        <v>4540</v>
      </c>
      <c r="CY9">
        <v>2394</v>
      </c>
      <c r="CZ9">
        <v>4944</v>
      </c>
      <c r="DA9">
        <v>5078</v>
      </c>
      <c r="DB9">
        <v>10501</v>
      </c>
      <c r="DC9">
        <v>3018</v>
      </c>
      <c r="DD9">
        <v>7892</v>
      </c>
      <c r="DE9">
        <v>1</v>
      </c>
      <c r="DF9">
        <v>3610</v>
      </c>
      <c r="DG9">
        <v>9679</v>
      </c>
      <c r="DH9">
        <v>4542</v>
      </c>
      <c r="DI9">
        <v>13320</v>
      </c>
      <c r="DJ9">
        <v>4377</v>
      </c>
      <c r="DK9">
        <v>11554</v>
      </c>
      <c r="DL9">
        <v>4742</v>
      </c>
      <c r="DM9">
        <v>12108</v>
      </c>
      <c r="DN9">
        <v>5700</v>
      </c>
      <c r="DO9">
        <v>22457</v>
      </c>
      <c r="DP9">
        <v>2163</v>
      </c>
      <c r="DQ9">
        <v>12791</v>
      </c>
      <c r="DR9">
        <v>2999</v>
      </c>
      <c r="DS9">
        <v>14324</v>
      </c>
      <c r="DT9">
        <v>1</v>
      </c>
      <c r="DU9">
        <v>8657</v>
      </c>
      <c r="DV9">
        <v>14198</v>
      </c>
      <c r="DW9">
        <v>12907</v>
      </c>
      <c r="DX9">
        <v>16788</v>
      </c>
      <c r="DY9">
        <v>7284</v>
      </c>
      <c r="DZ9">
        <v>13406</v>
      </c>
      <c r="EA9">
        <v>12371</v>
      </c>
      <c r="EB9">
        <v>15587</v>
      </c>
      <c r="EC9">
        <v>9765</v>
      </c>
      <c r="ED9">
        <v>18253</v>
      </c>
      <c r="EE9">
        <v>15123</v>
      </c>
      <c r="EF9">
        <v>17978</v>
      </c>
      <c r="EG9">
        <v>10742</v>
      </c>
      <c r="EH9">
        <v>18789</v>
      </c>
      <c r="EI9">
        <v>10375</v>
      </c>
      <c r="EJ9">
        <v>20429</v>
      </c>
      <c r="EK9">
        <v>5985</v>
      </c>
      <c r="EL9">
        <v>14704</v>
      </c>
    </row>
    <row r="10" spans="1:142" ht="12.75">
      <c r="A10" t="s">
        <v>15</v>
      </c>
      <c r="B10">
        <f>(C10-34)</f>
        <v>977</v>
      </c>
      <c r="C10">
        <v>1011</v>
      </c>
      <c r="D10">
        <f>(E10-486)</f>
        <v>851</v>
      </c>
      <c r="E10">
        <v>1337</v>
      </c>
      <c r="F10">
        <f>(G10-357)</f>
        <v>1223</v>
      </c>
      <c r="G10">
        <v>1580</v>
      </c>
      <c r="H10">
        <v>754</v>
      </c>
      <c r="I10">
        <v>1903</v>
      </c>
      <c r="J10">
        <v>980</v>
      </c>
      <c r="K10">
        <v>1078</v>
      </c>
      <c r="L10">
        <v>1569</v>
      </c>
      <c r="M10">
        <v>1971</v>
      </c>
      <c r="N10">
        <v>1568</v>
      </c>
      <c r="O10">
        <v>1884</v>
      </c>
      <c r="P10">
        <v>1656</v>
      </c>
      <c r="Q10">
        <v>2300</v>
      </c>
      <c r="R10">
        <v>1041</v>
      </c>
      <c r="S10">
        <v>1413</v>
      </c>
      <c r="T10">
        <v>2074</v>
      </c>
      <c r="U10">
        <v>2798</v>
      </c>
      <c r="V10">
        <v>1623</v>
      </c>
      <c r="W10">
        <v>2091</v>
      </c>
      <c r="X10">
        <v>1898</v>
      </c>
      <c r="Y10">
        <v>2004</v>
      </c>
      <c r="Z10">
        <v>2122</v>
      </c>
      <c r="AA10">
        <v>1705</v>
      </c>
      <c r="AB10">
        <v>2325</v>
      </c>
      <c r="AC10">
        <v>2825</v>
      </c>
      <c r="AD10">
        <v>2300</v>
      </c>
      <c r="AE10">
        <v>1943</v>
      </c>
      <c r="AF10">
        <v>2280</v>
      </c>
      <c r="AG10">
        <v>2526</v>
      </c>
      <c r="AI10">
        <v>2363</v>
      </c>
      <c r="AJ10">
        <v>3022</v>
      </c>
      <c r="AK10">
        <v>3207</v>
      </c>
      <c r="AL10">
        <v>3466</v>
      </c>
      <c r="AM10">
        <v>2203</v>
      </c>
      <c r="AN10">
        <v>2491</v>
      </c>
      <c r="AO10">
        <v>1783</v>
      </c>
      <c r="AP10">
        <v>2166</v>
      </c>
      <c r="AQ10">
        <v>1357</v>
      </c>
      <c r="AR10">
        <v>1473</v>
      </c>
      <c r="AS10">
        <v>2257</v>
      </c>
      <c r="AT10">
        <v>1798</v>
      </c>
      <c r="AU10">
        <v>2060</v>
      </c>
      <c r="AV10">
        <v>2140</v>
      </c>
      <c r="AW10" t="s">
        <v>120</v>
      </c>
      <c r="AX10">
        <v>11</v>
      </c>
      <c r="AY10">
        <v>25231</v>
      </c>
      <c r="AZ10">
        <v>3915</v>
      </c>
      <c r="BA10">
        <v>26189</v>
      </c>
      <c r="BB10">
        <v>21433</v>
      </c>
      <c r="BC10">
        <v>28582</v>
      </c>
      <c r="BD10">
        <v>32505</v>
      </c>
      <c r="BE10">
        <v>23198</v>
      </c>
      <c r="BF10">
        <v>14337</v>
      </c>
      <c r="BG10">
        <v>32654</v>
      </c>
      <c r="BH10">
        <v>22318</v>
      </c>
      <c r="BI10">
        <v>28502</v>
      </c>
      <c r="BJ10">
        <v>18040</v>
      </c>
      <c r="BK10">
        <v>38670</v>
      </c>
      <c r="BL10">
        <v>31446</v>
      </c>
      <c r="BM10">
        <v>12</v>
      </c>
      <c r="BN10">
        <v>35991</v>
      </c>
      <c r="BO10">
        <v>28674</v>
      </c>
      <c r="BP10">
        <v>35825</v>
      </c>
      <c r="BQ10">
        <v>22367</v>
      </c>
      <c r="BR10">
        <v>33856</v>
      </c>
      <c r="BS10">
        <v>27281</v>
      </c>
      <c r="BT10">
        <v>38173</v>
      </c>
      <c r="BU10">
        <v>36298</v>
      </c>
      <c r="BV10">
        <v>35110</v>
      </c>
      <c r="BW10">
        <v>36855</v>
      </c>
      <c r="BX10">
        <v>40895</v>
      </c>
      <c r="BY10">
        <v>22526</v>
      </c>
      <c r="BZ10">
        <v>41671</v>
      </c>
      <c r="CA10">
        <v>33499</v>
      </c>
      <c r="CB10">
        <v>42183</v>
      </c>
      <c r="CC10">
        <v>39304</v>
      </c>
      <c r="CD10">
        <v>43763</v>
      </c>
      <c r="CE10">
        <v>32059</v>
      </c>
      <c r="CF10">
        <v>48049</v>
      </c>
      <c r="CG10">
        <v>25418</v>
      </c>
      <c r="CH10">
        <v>12</v>
      </c>
      <c r="CI10">
        <v>40170</v>
      </c>
      <c r="CJ10">
        <v>20147</v>
      </c>
      <c r="CK10">
        <v>39920</v>
      </c>
      <c r="CL10">
        <v>19764</v>
      </c>
      <c r="CM10">
        <v>36260</v>
      </c>
      <c r="CN10">
        <v>13361</v>
      </c>
      <c r="CO10">
        <v>38688</v>
      </c>
      <c r="CP10">
        <v>16283</v>
      </c>
      <c r="CQ10">
        <v>38253</v>
      </c>
      <c r="CR10">
        <v>17278</v>
      </c>
      <c r="CS10">
        <v>42044</v>
      </c>
      <c r="CT10">
        <v>34757</v>
      </c>
      <c r="CU10">
        <v>36934</v>
      </c>
      <c r="CV10">
        <v>11533</v>
      </c>
      <c r="CW10">
        <v>35527</v>
      </c>
      <c r="CX10">
        <v>15478</v>
      </c>
      <c r="CY10">
        <v>43205</v>
      </c>
      <c r="CZ10">
        <v>22582</v>
      </c>
      <c r="DA10">
        <v>74931</v>
      </c>
      <c r="DB10">
        <v>85743</v>
      </c>
      <c r="DC10">
        <v>81231</v>
      </c>
      <c r="DD10">
        <v>34566</v>
      </c>
      <c r="DE10">
        <v>11</v>
      </c>
      <c r="DF10">
        <v>97897</v>
      </c>
      <c r="DG10">
        <v>33501</v>
      </c>
      <c r="DH10">
        <v>109420</v>
      </c>
      <c r="DI10">
        <v>68210</v>
      </c>
      <c r="DJ10">
        <v>146755</v>
      </c>
      <c r="DK10">
        <v>47669</v>
      </c>
      <c r="DL10">
        <v>130867</v>
      </c>
      <c r="DM10">
        <v>37756</v>
      </c>
      <c r="DN10">
        <v>148624</v>
      </c>
      <c r="DO10">
        <v>93652</v>
      </c>
      <c r="DP10">
        <v>124019</v>
      </c>
      <c r="DQ10">
        <v>34339</v>
      </c>
      <c r="DR10">
        <v>132721</v>
      </c>
      <c r="DS10">
        <v>48714</v>
      </c>
      <c r="DT10">
        <v>10</v>
      </c>
      <c r="DU10">
        <v>168414</v>
      </c>
      <c r="DV10">
        <v>52405</v>
      </c>
      <c r="DW10">
        <v>179985</v>
      </c>
      <c r="DX10">
        <v>61949</v>
      </c>
      <c r="DY10">
        <v>139456</v>
      </c>
      <c r="DZ10">
        <v>26135</v>
      </c>
      <c r="EA10">
        <v>175994</v>
      </c>
      <c r="EB10">
        <v>55159</v>
      </c>
      <c r="EC10">
        <v>177912</v>
      </c>
      <c r="ED10">
        <v>41423</v>
      </c>
      <c r="EE10">
        <v>224570</v>
      </c>
      <c r="EF10">
        <v>62027</v>
      </c>
      <c r="EG10">
        <v>203290</v>
      </c>
      <c r="EH10">
        <v>56785</v>
      </c>
      <c r="EI10">
        <v>203157</v>
      </c>
      <c r="EJ10">
        <v>57338</v>
      </c>
      <c r="EK10">
        <v>189225</v>
      </c>
      <c r="EL10">
        <v>35376</v>
      </c>
    </row>
    <row r="11" spans="1:142" ht="12.75">
      <c r="A11" t="s">
        <v>17</v>
      </c>
      <c r="B11">
        <v>878</v>
      </c>
      <c r="C11">
        <v>845</v>
      </c>
      <c r="D11">
        <f>(1056-81)</f>
        <v>975</v>
      </c>
      <c r="E11">
        <v>1056</v>
      </c>
      <c r="F11">
        <f>(1286-139)</f>
        <v>1147</v>
      </c>
      <c r="G11">
        <v>1286</v>
      </c>
      <c r="H11">
        <v>790</v>
      </c>
      <c r="I11">
        <v>1346</v>
      </c>
      <c r="J11">
        <v>943</v>
      </c>
      <c r="K11">
        <v>877</v>
      </c>
      <c r="L11">
        <v>1323</v>
      </c>
      <c r="M11">
        <v>1452</v>
      </c>
      <c r="N11">
        <v>1376</v>
      </c>
      <c r="O11">
        <v>1301</v>
      </c>
      <c r="P11">
        <v>1165</v>
      </c>
      <c r="Q11">
        <v>1240</v>
      </c>
      <c r="R11">
        <v>1138</v>
      </c>
      <c r="S11">
        <v>1228</v>
      </c>
      <c r="T11">
        <v>1736</v>
      </c>
      <c r="U11">
        <v>1952</v>
      </c>
      <c r="V11">
        <v>1550</v>
      </c>
      <c r="W11">
        <v>1834</v>
      </c>
      <c r="X11">
        <v>1552</v>
      </c>
      <c r="Y11">
        <v>1756</v>
      </c>
      <c r="Z11">
        <v>1437</v>
      </c>
      <c r="AA11">
        <v>1623</v>
      </c>
      <c r="AB11">
        <v>1944</v>
      </c>
      <c r="AC11">
        <v>2210</v>
      </c>
      <c r="AD11">
        <v>1506</v>
      </c>
      <c r="AE11">
        <v>1729</v>
      </c>
      <c r="AF11">
        <v>1747</v>
      </c>
      <c r="AG11">
        <v>1731</v>
      </c>
      <c r="AI11">
        <v>1744</v>
      </c>
      <c r="AJ11">
        <v>2080</v>
      </c>
      <c r="AK11">
        <v>2366</v>
      </c>
      <c r="AL11">
        <v>2525</v>
      </c>
      <c r="AM11">
        <v>1661</v>
      </c>
      <c r="AN11">
        <v>1389</v>
      </c>
      <c r="AO11">
        <v>1490</v>
      </c>
      <c r="AP11">
        <v>1211</v>
      </c>
      <c r="AQ11">
        <v>1305</v>
      </c>
      <c r="AR11">
        <v>547</v>
      </c>
      <c r="AS11">
        <v>1944</v>
      </c>
      <c r="AT11">
        <v>859</v>
      </c>
      <c r="AU11">
        <v>2151</v>
      </c>
      <c r="AV11">
        <v>1015</v>
      </c>
      <c r="AW11" t="s">
        <v>121</v>
      </c>
      <c r="AX11">
        <v>2</v>
      </c>
      <c r="AY11">
        <v>3930</v>
      </c>
      <c r="AZ11">
        <v>10317</v>
      </c>
      <c r="BA11">
        <v>3955</v>
      </c>
      <c r="BB11">
        <v>3549</v>
      </c>
      <c r="BC11">
        <v>4929</v>
      </c>
      <c r="BD11">
        <v>4300</v>
      </c>
      <c r="BE11">
        <v>4231</v>
      </c>
      <c r="BF11">
        <v>3110</v>
      </c>
      <c r="BG11">
        <v>4762</v>
      </c>
      <c r="BH11">
        <v>3132</v>
      </c>
      <c r="BI11">
        <v>4124</v>
      </c>
      <c r="BJ11">
        <v>3042</v>
      </c>
      <c r="BK11">
        <v>5120</v>
      </c>
      <c r="BL11">
        <v>3880</v>
      </c>
      <c r="BM11">
        <v>1</v>
      </c>
      <c r="BN11">
        <v>3861</v>
      </c>
      <c r="BO11">
        <v>3076</v>
      </c>
      <c r="BP11">
        <v>3113</v>
      </c>
      <c r="BQ11">
        <v>4299</v>
      </c>
      <c r="BR11">
        <v>4458</v>
      </c>
      <c r="BS11">
        <v>2996</v>
      </c>
      <c r="BT11">
        <v>4405</v>
      </c>
      <c r="BU11">
        <v>3818</v>
      </c>
      <c r="BV11">
        <v>4206</v>
      </c>
      <c r="BW11">
        <v>3192</v>
      </c>
      <c r="BX11">
        <v>3918</v>
      </c>
      <c r="BY11">
        <v>2887</v>
      </c>
      <c r="BZ11">
        <v>3827</v>
      </c>
      <c r="CA11">
        <v>2710</v>
      </c>
      <c r="CB11">
        <v>4224</v>
      </c>
      <c r="CC11">
        <v>4147</v>
      </c>
      <c r="CD11">
        <v>4502</v>
      </c>
      <c r="CE11">
        <v>3157</v>
      </c>
      <c r="CF11">
        <v>4646</v>
      </c>
      <c r="CG11">
        <v>2984</v>
      </c>
      <c r="CH11">
        <v>1</v>
      </c>
      <c r="CI11">
        <v>3940</v>
      </c>
      <c r="CJ11">
        <v>2463</v>
      </c>
      <c r="CK11">
        <v>3620</v>
      </c>
      <c r="CL11">
        <v>1659</v>
      </c>
      <c r="CM11">
        <v>3831</v>
      </c>
      <c r="CN11">
        <v>1956</v>
      </c>
      <c r="CO11">
        <v>4326</v>
      </c>
      <c r="CP11">
        <v>2771</v>
      </c>
      <c r="CQ11">
        <v>4328</v>
      </c>
      <c r="CR11">
        <v>2657</v>
      </c>
      <c r="CS11">
        <v>3980</v>
      </c>
      <c r="CT11">
        <v>3072</v>
      </c>
      <c r="CU11">
        <v>3482</v>
      </c>
      <c r="CV11">
        <v>2579</v>
      </c>
      <c r="CW11">
        <v>3635</v>
      </c>
      <c r="CX11">
        <v>2721</v>
      </c>
      <c r="CY11">
        <v>3641</v>
      </c>
      <c r="CZ11">
        <v>2915</v>
      </c>
      <c r="DA11">
        <v>6041</v>
      </c>
      <c r="DB11">
        <v>6823</v>
      </c>
      <c r="DC11">
        <v>5996</v>
      </c>
      <c r="DD11">
        <v>5475</v>
      </c>
      <c r="DE11">
        <v>1</v>
      </c>
      <c r="DF11">
        <v>6011</v>
      </c>
      <c r="DG11">
        <v>3263</v>
      </c>
      <c r="DH11">
        <v>6783</v>
      </c>
      <c r="DI11">
        <v>6442</v>
      </c>
      <c r="DJ11">
        <v>4858</v>
      </c>
      <c r="DK11">
        <v>6459</v>
      </c>
      <c r="DL11">
        <v>5451</v>
      </c>
      <c r="DM11">
        <v>5792</v>
      </c>
      <c r="DN11">
        <v>7213</v>
      </c>
      <c r="DO11">
        <v>7113</v>
      </c>
      <c r="DP11">
        <v>6681</v>
      </c>
      <c r="DQ11">
        <v>3937</v>
      </c>
      <c r="DR11">
        <v>5622</v>
      </c>
      <c r="DS11">
        <v>6285</v>
      </c>
      <c r="DT11">
        <v>1</v>
      </c>
      <c r="DU11">
        <v>7028</v>
      </c>
      <c r="DV11">
        <v>5887</v>
      </c>
      <c r="DW11">
        <v>8193</v>
      </c>
      <c r="DX11">
        <v>6220</v>
      </c>
      <c r="DY11">
        <v>6646</v>
      </c>
      <c r="DZ11">
        <v>6121</v>
      </c>
      <c r="EA11">
        <v>6690</v>
      </c>
      <c r="EB11">
        <v>6106</v>
      </c>
      <c r="EC11">
        <v>7252</v>
      </c>
      <c r="ED11">
        <v>6751</v>
      </c>
      <c r="EE11">
        <v>8379</v>
      </c>
      <c r="EF11">
        <v>7908</v>
      </c>
      <c r="EG11">
        <v>6699</v>
      </c>
      <c r="EH11">
        <v>7754</v>
      </c>
      <c r="EI11">
        <v>4430</v>
      </c>
      <c r="EJ11">
        <v>10201</v>
      </c>
      <c r="EK11">
        <v>72</v>
      </c>
      <c r="EL11">
        <v>9960</v>
      </c>
    </row>
    <row r="12" spans="1:142" ht="12.75">
      <c r="A12" t="s">
        <v>1</v>
      </c>
      <c r="B12">
        <f>(763-193)</f>
        <v>570</v>
      </c>
      <c r="C12">
        <v>763</v>
      </c>
      <c r="D12">
        <f>(944-396)</f>
        <v>548</v>
      </c>
      <c r="E12">
        <v>944</v>
      </c>
      <c r="H12">
        <v>356</v>
      </c>
      <c r="I12">
        <v>952</v>
      </c>
      <c r="J12">
        <v>521</v>
      </c>
      <c r="K12">
        <v>722</v>
      </c>
      <c r="L12">
        <v>655</v>
      </c>
      <c r="M12">
        <v>847</v>
      </c>
      <c r="N12">
        <v>803</v>
      </c>
      <c r="O12">
        <v>847</v>
      </c>
      <c r="P12">
        <v>733</v>
      </c>
      <c r="Q12">
        <v>804</v>
      </c>
      <c r="R12">
        <v>1006</v>
      </c>
      <c r="S12">
        <v>988</v>
      </c>
      <c r="T12">
        <v>1012</v>
      </c>
      <c r="U12">
        <v>1224</v>
      </c>
      <c r="V12">
        <v>490</v>
      </c>
      <c r="W12">
        <v>1076</v>
      </c>
      <c r="X12">
        <v>1060</v>
      </c>
      <c r="Y12">
        <v>981</v>
      </c>
      <c r="Z12">
        <v>928</v>
      </c>
      <c r="AA12">
        <v>774</v>
      </c>
      <c r="AB12">
        <v>1187</v>
      </c>
      <c r="AC12">
        <v>1057</v>
      </c>
      <c r="AD12">
        <v>1211</v>
      </c>
      <c r="AE12">
        <v>1096</v>
      </c>
      <c r="AF12">
        <v>1055</v>
      </c>
      <c r="AG12">
        <v>1001</v>
      </c>
      <c r="AI12">
        <v>928</v>
      </c>
      <c r="AJ12">
        <v>959</v>
      </c>
      <c r="AK12">
        <v>1140</v>
      </c>
      <c r="AL12">
        <v>1385</v>
      </c>
      <c r="AM12">
        <v>1073</v>
      </c>
      <c r="AN12">
        <v>1271</v>
      </c>
      <c r="AO12">
        <v>722</v>
      </c>
      <c r="AP12">
        <v>886</v>
      </c>
      <c r="AQ12">
        <v>1192</v>
      </c>
      <c r="AR12">
        <v>1212</v>
      </c>
      <c r="AS12">
        <v>1373</v>
      </c>
      <c r="AT12">
        <v>1403</v>
      </c>
      <c r="AU12">
        <v>666</v>
      </c>
      <c r="AV12">
        <v>1253</v>
      </c>
      <c r="AW12" t="s">
        <v>122</v>
      </c>
      <c r="AX12">
        <v>3</v>
      </c>
      <c r="AY12">
        <v>5917</v>
      </c>
      <c r="AZ12">
        <v>7341</v>
      </c>
      <c r="BA12">
        <v>7810</v>
      </c>
      <c r="BB12">
        <v>11097</v>
      </c>
      <c r="BC12">
        <v>6034</v>
      </c>
      <c r="BD12">
        <v>13776</v>
      </c>
      <c r="BE12">
        <v>7241</v>
      </c>
      <c r="BF12">
        <v>9690</v>
      </c>
      <c r="BG12">
        <v>8492</v>
      </c>
      <c r="BH12">
        <v>10080</v>
      </c>
      <c r="BI12">
        <v>5921</v>
      </c>
      <c r="BJ12">
        <v>10556</v>
      </c>
      <c r="BK12">
        <v>7805</v>
      </c>
      <c r="BL12">
        <v>13526</v>
      </c>
      <c r="BM12">
        <v>3</v>
      </c>
      <c r="BN12">
        <v>8936</v>
      </c>
      <c r="BO12">
        <v>10948</v>
      </c>
      <c r="BP12">
        <v>9381</v>
      </c>
      <c r="BQ12">
        <v>11973</v>
      </c>
      <c r="BR12">
        <v>7848</v>
      </c>
      <c r="BS12">
        <v>10836</v>
      </c>
      <c r="BT12">
        <v>8863</v>
      </c>
      <c r="BU12">
        <v>14600</v>
      </c>
      <c r="BV12">
        <v>9091</v>
      </c>
      <c r="BW12">
        <v>12706</v>
      </c>
      <c r="BX12">
        <v>7833</v>
      </c>
      <c r="BY12">
        <v>10788</v>
      </c>
      <c r="BZ12">
        <v>10981</v>
      </c>
      <c r="CA12">
        <v>12123</v>
      </c>
      <c r="CB12">
        <v>9537</v>
      </c>
      <c r="CC12">
        <v>14709</v>
      </c>
      <c r="CD12">
        <v>10938</v>
      </c>
      <c r="CE12">
        <v>11727</v>
      </c>
      <c r="CF12">
        <v>11503</v>
      </c>
      <c r="CG12">
        <v>11854</v>
      </c>
      <c r="CH12">
        <v>3</v>
      </c>
      <c r="CI12">
        <v>6446</v>
      </c>
      <c r="CJ12">
        <v>8399</v>
      </c>
      <c r="CK12">
        <v>6487</v>
      </c>
      <c r="CL12">
        <v>6828</v>
      </c>
      <c r="CM12">
        <v>5310</v>
      </c>
      <c r="CN12">
        <v>8336</v>
      </c>
      <c r="CO12">
        <v>6427</v>
      </c>
      <c r="CP12">
        <v>10341</v>
      </c>
      <c r="CQ12">
        <v>6950</v>
      </c>
      <c r="CR12">
        <v>10792</v>
      </c>
      <c r="CS12">
        <v>8655</v>
      </c>
      <c r="CT12">
        <v>12372</v>
      </c>
      <c r="CU12">
        <v>6493</v>
      </c>
      <c r="CV12">
        <v>9973</v>
      </c>
      <c r="CW12">
        <v>7644</v>
      </c>
      <c r="CX12">
        <v>11089</v>
      </c>
      <c r="CY12">
        <v>8558</v>
      </c>
      <c r="CZ12">
        <v>12126</v>
      </c>
      <c r="DA12">
        <v>15013</v>
      </c>
      <c r="DB12">
        <v>28449</v>
      </c>
      <c r="DC12">
        <v>9891</v>
      </c>
      <c r="DD12">
        <v>13273</v>
      </c>
      <c r="DE12">
        <v>3</v>
      </c>
      <c r="DF12">
        <v>21036</v>
      </c>
      <c r="DG12">
        <v>16459</v>
      </c>
      <c r="DH12">
        <v>20613</v>
      </c>
      <c r="DI12">
        <v>27770</v>
      </c>
      <c r="DJ12">
        <v>16778</v>
      </c>
      <c r="DK12">
        <v>20593</v>
      </c>
      <c r="DL12">
        <v>12699</v>
      </c>
      <c r="DM12">
        <v>20132</v>
      </c>
      <c r="DN12">
        <v>25732</v>
      </c>
      <c r="DO12">
        <v>39122</v>
      </c>
      <c r="DP12">
        <v>16398</v>
      </c>
      <c r="DQ12">
        <v>19222</v>
      </c>
      <c r="DR12">
        <v>17214</v>
      </c>
      <c r="DS12">
        <v>22109</v>
      </c>
      <c r="DT12">
        <v>3</v>
      </c>
      <c r="DU12">
        <v>24008</v>
      </c>
      <c r="DV12">
        <v>23942</v>
      </c>
      <c r="DW12">
        <v>27699</v>
      </c>
      <c r="DX12">
        <v>30398</v>
      </c>
      <c r="DY12">
        <v>21188</v>
      </c>
      <c r="DZ12">
        <v>17239</v>
      </c>
      <c r="EA12">
        <v>28055</v>
      </c>
      <c r="EB12">
        <v>24867</v>
      </c>
      <c r="EC12">
        <v>25534</v>
      </c>
      <c r="ED12">
        <v>24357</v>
      </c>
      <c r="EE12">
        <v>39397</v>
      </c>
      <c r="EF12">
        <v>29932</v>
      </c>
      <c r="EG12">
        <v>30040</v>
      </c>
      <c r="EH12">
        <v>26607</v>
      </c>
      <c r="EI12">
        <v>32746</v>
      </c>
      <c r="EJ12">
        <v>29603</v>
      </c>
      <c r="EK12">
        <v>23670</v>
      </c>
      <c r="EL12">
        <v>26972</v>
      </c>
    </row>
    <row r="13" spans="1:142" ht="12.75">
      <c r="A13" t="s">
        <v>18</v>
      </c>
      <c r="B13">
        <v>1381</v>
      </c>
      <c r="C13">
        <f>(1381-150)</f>
        <v>1231</v>
      </c>
      <c r="D13">
        <v>1618</v>
      </c>
      <c r="E13">
        <f>(1618-46)</f>
        <v>1572</v>
      </c>
      <c r="F13">
        <v>1861</v>
      </c>
      <c r="G13">
        <f>(1861-486)</f>
        <v>1375</v>
      </c>
      <c r="H13">
        <v>1524</v>
      </c>
      <c r="I13">
        <v>2112</v>
      </c>
      <c r="J13">
        <v>884</v>
      </c>
      <c r="K13">
        <v>1208</v>
      </c>
      <c r="L13">
        <v>1681</v>
      </c>
      <c r="M13">
        <v>1749</v>
      </c>
      <c r="N13">
        <v>1421</v>
      </c>
      <c r="O13">
        <v>1581</v>
      </c>
      <c r="P13">
        <v>986</v>
      </c>
      <c r="Q13">
        <v>1638</v>
      </c>
      <c r="R13">
        <v>892</v>
      </c>
      <c r="S13">
        <v>1171</v>
      </c>
      <c r="T13">
        <v>2120</v>
      </c>
      <c r="U13">
        <v>2349</v>
      </c>
      <c r="V13">
        <v>1356</v>
      </c>
      <c r="W13">
        <v>1479</v>
      </c>
      <c r="X13">
        <v>1807</v>
      </c>
      <c r="Y13">
        <v>1647</v>
      </c>
      <c r="Z13">
        <v>1561</v>
      </c>
      <c r="AA13">
        <v>1953</v>
      </c>
      <c r="AB13">
        <v>1825</v>
      </c>
      <c r="AC13">
        <v>2324</v>
      </c>
      <c r="AD13">
        <v>945</v>
      </c>
      <c r="AE13">
        <v>1145</v>
      </c>
      <c r="AF13">
        <v>1688</v>
      </c>
      <c r="AG13">
        <v>1893</v>
      </c>
      <c r="AI13">
        <v>1598</v>
      </c>
      <c r="AJ13">
        <v>1500</v>
      </c>
      <c r="AK13">
        <v>2372</v>
      </c>
      <c r="AL13">
        <v>2975</v>
      </c>
      <c r="AM13">
        <v>2013</v>
      </c>
      <c r="AN13">
        <v>2616</v>
      </c>
      <c r="AO13">
        <v>1975</v>
      </c>
      <c r="AP13">
        <v>1971</v>
      </c>
      <c r="AQ13">
        <v>1894</v>
      </c>
      <c r="AR13">
        <v>1969</v>
      </c>
      <c r="AS13">
        <v>2679</v>
      </c>
      <c r="AT13">
        <v>2822</v>
      </c>
      <c r="AU13">
        <v>1963</v>
      </c>
      <c r="AV13">
        <v>2555</v>
      </c>
      <c r="AW13" t="s">
        <v>123</v>
      </c>
      <c r="AX13">
        <v>3</v>
      </c>
      <c r="AY13">
        <v>5940</v>
      </c>
      <c r="AZ13">
        <v>7473</v>
      </c>
      <c r="BA13">
        <v>6398</v>
      </c>
      <c r="BB13">
        <v>7362</v>
      </c>
      <c r="BC13">
        <v>6336</v>
      </c>
      <c r="BD13">
        <v>9193</v>
      </c>
      <c r="BE13">
        <v>6676</v>
      </c>
      <c r="BF13">
        <v>6289</v>
      </c>
      <c r="BG13">
        <v>7430</v>
      </c>
      <c r="BH13">
        <v>7046</v>
      </c>
      <c r="BI13">
        <v>6793</v>
      </c>
      <c r="BJ13">
        <v>7559</v>
      </c>
      <c r="BK13">
        <v>7282</v>
      </c>
      <c r="BL13">
        <v>9260</v>
      </c>
      <c r="BM13">
        <v>3</v>
      </c>
      <c r="BN13">
        <v>7402</v>
      </c>
      <c r="BO13">
        <v>7653</v>
      </c>
      <c r="BP13">
        <v>7956</v>
      </c>
      <c r="BQ13">
        <v>8076</v>
      </c>
      <c r="BR13">
        <v>7988</v>
      </c>
      <c r="BS13">
        <v>8429</v>
      </c>
      <c r="BT13">
        <v>7175</v>
      </c>
      <c r="BU13">
        <v>9777</v>
      </c>
      <c r="BV13">
        <v>6795</v>
      </c>
      <c r="BW13">
        <v>9646</v>
      </c>
      <c r="BX13">
        <v>7801</v>
      </c>
      <c r="BY13">
        <v>8741</v>
      </c>
      <c r="BZ13">
        <v>8647</v>
      </c>
      <c r="CA13">
        <v>8525</v>
      </c>
      <c r="CB13">
        <v>8248</v>
      </c>
      <c r="CC13">
        <v>10605</v>
      </c>
      <c r="CD13">
        <v>9380</v>
      </c>
      <c r="CE13">
        <v>8822</v>
      </c>
      <c r="CF13">
        <v>9632</v>
      </c>
      <c r="CG13">
        <v>8277</v>
      </c>
      <c r="CH13">
        <v>3</v>
      </c>
      <c r="CI13">
        <v>7554</v>
      </c>
      <c r="CJ13">
        <v>7330</v>
      </c>
      <c r="CK13">
        <v>7978</v>
      </c>
      <c r="CL13">
        <v>3837</v>
      </c>
      <c r="CM13">
        <v>8844</v>
      </c>
      <c r="CN13">
        <v>5720</v>
      </c>
      <c r="CO13">
        <v>9261</v>
      </c>
      <c r="CP13">
        <v>7482</v>
      </c>
      <c r="CQ13">
        <v>8890</v>
      </c>
      <c r="CR13">
        <v>8077</v>
      </c>
      <c r="CS13">
        <v>9459</v>
      </c>
      <c r="CT13">
        <v>10106</v>
      </c>
      <c r="CU13">
        <v>5716</v>
      </c>
      <c r="CV13">
        <v>8406</v>
      </c>
      <c r="CW13">
        <v>7721</v>
      </c>
      <c r="CX13">
        <v>7188</v>
      </c>
      <c r="CY13">
        <v>10110</v>
      </c>
      <c r="CZ13">
        <v>10543</v>
      </c>
      <c r="DA13">
        <v>13728</v>
      </c>
      <c r="DB13">
        <v>25158</v>
      </c>
      <c r="DC13">
        <v>16026</v>
      </c>
      <c r="DD13">
        <v>19158</v>
      </c>
      <c r="DE13">
        <v>3</v>
      </c>
      <c r="DF13">
        <v>19958</v>
      </c>
      <c r="DG13">
        <v>21681</v>
      </c>
      <c r="DH13">
        <v>20051</v>
      </c>
      <c r="DI13">
        <v>31513</v>
      </c>
      <c r="DJ13">
        <v>23180</v>
      </c>
      <c r="DK13">
        <v>25685</v>
      </c>
      <c r="DL13">
        <v>18682</v>
      </c>
      <c r="DM13">
        <v>27072</v>
      </c>
      <c r="DN13">
        <v>32137</v>
      </c>
      <c r="DO13">
        <v>37207</v>
      </c>
      <c r="DP13">
        <v>28576</v>
      </c>
      <c r="DQ13">
        <v>28252</v>
      </c>
      <c r="DR13">
        <v>32773</v>
      </c>
      <c r="DS13">
        <v>26273</v>
      </c>
      <c r="DT13">
        <v>3</v>
      </c>
      <c r="DU13">
        <v>39048</v>
      </c>
      <c r="DV13">
        <v>25514</v>
      </c>
      <c r="DW13">
        <v>43247</v>
      </c>
      <c r="DX13">
        <v>32226</v>
      </c>
      <c r="DY13">
        <v>35539</v>
      </c>
      <c r="DZ13">
        <v>25369</v>
      </c>
      <c r="EA13">
        <v>42453</v>
      </c>
      <c r="EB13">
        <v>32453</v>
      </c>
      <c r="EC13">
        <v>38673</v>
      </c>
      <c r="ED13">
        <v>31690</v>
      </c>
      <c r="EE13">
        <v>55243</v>
      </c>
      <c r="EF13">
        <v>33772</v>
      </c>
      <c r="EG13">
        <v>50095</v>
      </c>
      <c r="EH13">
        <v>29463</v>
      </c>
      <c r="EI13">
        <v>51235</v>
      </c>
      <c r="EJ13">
        <v>34938</v>
      </c>
      <c r="EK13">
        <v>43506</v>
      </c>
      <c r="EL13">
        <v>31760</v>
      </c>
    </row>
    <row r="14" spans="1:142" ht="12.75">
      <c r="A14" t="s">
        <v>19</v>
      </c>
      <c r="B14">
        <f>(1108-409)</f>
        <v>699</v>
      </c>
      <c r="C14">
        <v>1108</v>
      </c>
      <c r="D14">
        <f>(1495-396)</f>
        <v>1099</v>
      </c>
      <c r="E14">
        <v>1495</v>
      </c>
      <c r="F14">
        <f>(1534-511)</f>
        <v>1023</v>
      </c>
      <c r="G14">
        <v>1534</v>
      </c>
      <c r="H14">
        <v>1189</v>
      </c>
      <c r="I14">
        <v>1498</v>
      </c>
      <c r="J14">
        <v>1187</v>
      </c>
      <c r="K14">
        <v>1002</v>
      </c>
      <c r="L14">
        <v>1435</v>
      </c>
      <c r="M14">
        <v>1528</v>
      </c>
      <c r="N14">
        <v>1450</v>
      </c>
      <c r="O14">
        <v>1014</v>
      </c>
      <c r="P14">
        <v>1101</v>
      </c>
      <c r="Q14">
        <v>1118</v>
      </c>
      <c r="R14">
        <v>1022</v>
      </c>
      <c r="S14">
        <v>1027</v>
      </c>
      <c r="T14">
        <v>1883</v>
      </c>
      <c r="U14">
        <v>2038</v>
      </c>
      <c r="V14">
        <v>1253</v>
      </c>
      <c r="W14">
        <v>1054</v>
      </c>
      <c r="X14">
        <v>1614</v>
      </c>
      <c r="Y14">
        <v>1727</v>
      </c>
      <c r="Z14">
        <v>1424</v>
      </c>
      <c r="AA14">
        <v>1944</v>
      </c>
      <c r="AB14">
        <v>1567</v>
      </c>
      <c r="AC14">
        <v>2135</v>
      </c>
      <c r="AD14">
        <v>1285</v>
      </c>
      <c r="AE14">
        <v>1350</v>
      </c>
      <c r="AF14">
        <v>1630</v>
      </c>
      <c r="AG14">
        <v>1637</v>
      </c>
      <c r="AI14">
        <v>1705</v>
      </c>
      <c r="AJ14">
        <v>1597</v>
      </c>
      <c r="AK14">
        <v>964</v>
      </c>
      <c r="AL14">
        <v>1103</v>
      </c>
      <c r="AM14">
        <v>2003</v>
      </c>
      <c r="AN14">
        <v>2218</v>
      </c>
      <c r="AO14">
        <v>1687</v>
      </c>
      <c r="AP14">
        <v>1937</v>
      </c>
      <c r="AQ14">
        <v>1210</v>
      </c>
      <c r="AR14">
        <v>1740</v>
      </c>
      <c r="AS14">
        <v>1931</v>
      </c>
      <c r="AT14">
        <v>2756</v>
      </c>
      <c r="AU14">
        <v>1936</v>
      </c>
      <c r="AV14">
        <v>273</v>
      </c>
      <c r="AW14" t="s">
        <v>124</v>
      </c>
      <c r="AX14">
        <v>3</v>
      </c>
      <c r="AY14">
        <v>6314</v>
      </c>
      <c r="AZ14">
        <v>6038</v>
      </c>
      <c r="BA14">
        <v>7949</v>
      </c>
      <c r="BB14">
        <v>8050</v>
      </c>
      <c r="BC14">
        <v>8146</v>
      </c>
      <c r="BD14">
        <v>10356</v>
      </c>
      <c r="BE14">
        <v>8928</v>
      </c>
      <c r="BF14">
        <v>5982</v>
      </c>
      <c r="BG14">
        <v>9007</v>
      </c>
      <c r="BH14">
        <v>8188</v>
      </c>
      <c r="BI14">
        <v>8424</v>
      </c>
      <c r="BJ14">
        <v>9133</v>
      </c>
      <c r="BK14">
        <v>8562</v>
      </c>
      <c r="BL14">
        <v>10281</v>
      </c>
      <c r="BM14">
        <v>3</v>
      </c>
      <c r="BN14">
        <v>7768</v>
      </c>
      <c r="BO14">
        <v>8429</v>
      </c>
      <c r="BP14">
        <v>9182</v>
      </c>
      <c r="BQ14">
        <v>8576</v>
      </c>
      <c r="BR14">
        <v>6368</v>
      </c>
      <c r="BS14">
        <v>5634</v>
      </c>
      <c r="BT14">
        <v>9064</v>
      </c>
      <c r="BU14">
        <v>10782</v>
      </c>
      <c r="BV14">
        <v>8434</v>
      </c>
      <c r="BW14">
        <v>10284</v>
      </c>
      <c r="BX14">
        <v>8268</v>
      </c>
      <c r="BY14">
        <v>8540</v>
      </c>
      <c r="BZ14">
        <v>9095</v>
      </c>
      <c r="CA14">
        <v>7802</v>
      </c>
      <c r="CB14">
        <v>9452</v>
      </c>
      <c r="CC14">
        <v>12220</v>
      </c>
      <c r="CD14">
        <v>7956</v>
      </c>
      <c r="CE14">
        <v>10861</v>
      </c>
      <c r="CF14">
        <v>11010</v>
      </c>
      <c r="CG14">
        <v>8651</v>
      </c>
      <c r="CH14">
        <v>2</v>
      </c>
      <c r="CI14">
        <v>9406</v>
      </c>
      <c r="CJ14">
        <v>6956</v>
      </c>
      <c r="CK14">
        <v>8743</v>
      </c>
      <c r="CL14">
        <v>4209</v>
      </c>
      <c r="CM14">
        <v>7379</v>
      </c>
      <c r="CN14">
        <v>5660</v>
      </c>
      <c r="CO14">
        <v>8682</v>
      </c>
      <c r="CP14">
        <v>7982</v>
      </c>
      <c r="CQ14">
        <v>9543</v>
      </c>
      <c r="CR14">
        <v>7611</v>
      </c>
      <c r="CS14">
        <v>9991</v>
      </c>
      <c r="CT14">
        <v>9325</v>
      </c>
      <c r="CU14">
        <v>8435</v>
      </c>
      <c r="CV14">
        <v>9241</v>
      </c>
      <c r="CW14">
        <v>7368</v>
      </c>
      <c r="CX14">
        <v>7990</v>
      </c>
      <c r="CY14">
        <v>8119</v>
      </c>
      <c r="CZ14">
        <v>9582</v>
      </c>
      <c r="DA14">
        <v>13748</v>
      </c>
      <c r="DB14">
        <v>26088</v>
      </c>
      <c r="DC14">
        <v>11390</v>
      </c>
      <c r="DD14">
        <v>16251</v>
      </c>
      <c r="DE14">
        <v>2</v>
      </c>
      <c r="DF14">
        <v>16026</v>
      </c>
      <c r="DG14">
        <v>21019</v>
      </c>
      <c r="DH14">
        <v>17380</v>
      </c>
      <c r="DI14">
        <v>29929</v>
      </c>
      <c r="DJ14">
        <v>18453</v>
      </c>
      <c r="DK14">
        <v>23135</v>
      </c>
      <c r="DL14">
        <v>20101</v>
      </c>
      <c r="DM14">
        <v>24314</v>
      </c>
      <c r="DN14">
        <v>23447</v>
      </c>
      <c r="DO14">
        <v>42221</v>
      </c>
      <c r="DP14">
        <v>16320</v>
      </c>
      <c r="DQ14">
        <v>30816</v>
      </c>
      <c r="DR14">
        <v>16174</v>
      </c>
      <c r="DS14">
        <v>26969</v>
      </c>
      <c r="DT14">
        <v>2</v>
      </c>
      <c r="DU14">
        <v>29618</v>
      </c>
      <c r="DV14">
        <v>25351</v>
      </c>
      <c r="DW14">
        <v>35581</v>
      </c>
      <c r="DX14">
        <v>34575</v>
      </c>
      <c r="DY14">
        <v>29510</v>
      </c>
      <c r="DZ14">
        <v>24742</v>
      </c>
      <c r="EA14">
        <v>30417</v>
      </c>
      <c r="EB14">
        <v>31670</v>
      </c>
      <c r="EC14">
        <v>25387</v>
      </c>
      <c r="ED14">
        <v>33318</v>
      </c>
      <c r="EE14">
        <v>32115</v>
      </c>
      <c r="EF14">
        <v>42501</v>
      </c>
      <c r="EG14">
        <v>27780</v>
      </c>
      <c r="EH14">
        <v>33998</v>
      </c>
      <c r="EI14">
        <v>25150</v>
      </c>
      <c r="EJ14">
        <v>44461</v>
      </c>
      <c r="EK14">
        <v>17977</v>
      </c>
      <c r="EL14">
        <v>35591</v>
      </c>
    </row>
    <row r="15" spans="1:142" ht="12.75">
      <c r="A15" t="s">
        <v>20</v>
      </c>
      <c r="B15">
        <f>(1145-341)</f>
        <v>804</v>
      </c>
      <c r="C15">
        <v>1145</v>
      </c>
      <c r="D15">
        <f>(1379-480)</f>
        <v>899</v>
      </c>
      <c r="E15">
        <v>1379</v>
      </c>
      <c r="F15">
        <f>(1205-735)</f>
        <v>470</v>
      </c>
      <c r="G15">
        <v>1205</v>
      </c>
      <c r="H15">
        <v>1021</v>
      </c>
      <c r="I15">
        <v>1552</v>
      </c>
      <c r="J15">
        <v>723</v>
      </c>
      <c r="K15">
        <v>907</v>
      </c>
      <c r="L15">
        <v>1205</v>
      </c>
      <c r="M15">
        <v>1293</v>
      </c>
      <c r="N15">
        <v>1133</v>
      </c>
      <c r="O15">
        <v>1258</v>
      </c>
      <c r="P15">
        <v>1199</v>
      </c>
      <c r="Q15">
        <v>1964</v>
      </c>
      <c r="R15">
        <v>744</v>
      </c>
      <c r="S15">
        <v>1280</v>
      </c>
      <c r="T15">
        <v>1362</v>
      </c>
      <c r="U15">
        <v>2102</v>
      </c>
      <c r="V15">
        <v>954</v>
      </c>
      <c r="W15">
        <v>1340</v>
      </c>
      <c r="X15">
        <v>1287</v>
      </c>
      <c r="Y15">
        <v>1657</v>
      </c>
      <c r="Z15">
        <v>1410</v>
      </c>
      <c r="AA15">
        <v>1814</v>
      </c>
      <c r="AB15">
        <v>1734</v>
      </c>
      <c r="AC15">
        <v>2374</v>
      </c>
      <c r="AD15">
        <v>1246</v>
      </c>
      <c r="AE15">
        <v>1270</v>
      </c>
      <c r="AF15">
        <v>1257</v>
      </c>
      <c r="AG15">
        <v>1517</v>
      </c>
      <c r="AI15">
        <v>1337</v>
      </c>
      <c r="AJ15">
        <v>2018</v>
      </c>
      <c r="AK15">
        <v>2186</v>
      </c>
      <c r="AL15">
        <v>2690</v>
      </c>
      <c r="AM15">
        <v>1553</v>
      </c>
      <c r="AN15">
        <v>974</v>
      </c>
      <c r="AO15">
        <v>1537</v>
      </c>
      <c r="AP15">
        <v>830</v>
      </c>
      <c r="AQ15">
        <v>1388</v>
      </c>
      <c r="AR15">
        <v>771</v>
      </c>
      <c r="AS15">
        <v>1239</v>
      </c>
      <c r="AT15">
        <v>1501</v>
      </c>
      <c r="AU15">
        <v>1849</v>
      </c>
      <c r="AV15">
        <v>1196</v>
      </c>
      <c r="AW15" t="s">
        <v>125</v>
      </c>
      <c r="AX15">
        <v>2</v>
      </c>
      <c r="AY15">
        <v>4276</v>
      </c>
      <c r="AZ15">
        <v>6038</v>
      </c>
      <c r="BA15">
        <v>4396</v>
      </c>
      <c r="BB15">
        <v>5983</v>
      </c>
      <c r="BC15">
        <v>5251</v>
      </c>
      <c r="BD15">
        <v>8110</v>
      </c>
      <c r="BE15">
        <v>4628</v>
      </c>
      <c r="BF15">
        <v>5499</v>
      </c>
      <c r="BG15">
        <v>5709</v>
      </c>
      <c r="BH15">
        <v>6585</v>
      </c>
      <c r="BI15">
        <v>4346</v>
      </c>
      <c r="BJ15">
        <v>5361</v>
      </c>
      <c r="BK15">
        <v>5922</v>
      </c>
      <c r="BL15">
        <v>7603</v>
      </c>
      <c r="BM15">
        <v>2</v>
      </c>
      <c r="BN15">
        <v>5452</v>
      </c>
      <c r="BO15">
        <v>6287</v>
      </c>
      <c r="BP15">
        <v>549</v>
      </c>
      <c r="BQ15">
        <v>6952</v>
      </c>
      <c r="BR15">
        <v>3514</v>
      </c>
      <c r="BS15">
        <v>6284</v>
      </c>
      <c r="BT15">
        <v>4852</v>
      </c>
      <c r="BU15">
        <v>8133</v>
      </c>
      <c r="BV15">
        <v>4184</v>
      </c>
      <c r="BW15">
        <v>6142</v>
      </c>
      <c r="BX15">
        <v>4948</v>
      </c>
      <c r="BY15">
        <v>6041</v>
      </c>
      <c r="BZ15">
        <v>5335</v>
      </c>
      <c r="CA15">
        <v>6482</v>
      </c>
      <c r="CB15">
        <v>5219</v>
      </c>
      <c r="CC15">
        <v>8837</v>
      </c>
      <c r="CD15">
        <v>4227</v>
      </c>
      <c r="CE15">
        <v>6613</v>
      </c>
      <c r="CF15">
        <v>6458</v>
      </c>
      <c r="CG15">
        <v>6185</v>
      </c>
      <c r="CH15">
        <v>2</v>
      </c>
      <c r="CI15">
        <v>4562</v>
      </c>
      <c r="CJ15">
        <v>4908</v>
      </c>
      <c r="CK15">
        <v>5047</v>
      </c>
      <c r="CL15">
        <v>4333</v>
      </c>
      <c r="CM15">
        <v>4365</v>
      </c>
      <c r="CN15">
        <v>5059</v>
      </c>
      <c r="CO15">
        <v>4602</v>
      </c>
      <c r="CP15">
        <v>6299</v>
      </c>
      <c r="CQ15">
        <v>3716</v>
      </c>
      <c r="CR15">
        <v>7074</v>
      </c>
      <c r="CS15">
        <v>4939</v>
      </c>
      <c r="CT15">
        <v>7814</v>
      </c>
      <c r="CU15">
        <v>3536</v>
      </c>
      <c r="CV15">
        <v>7121</v>
      </c>
      <c r="CW15">
        <v>3991</v>
      </c>
      <c r="CX15">
        <v>6116</v>
      </c>
      <c r="CY15">
        <v>4672</v>
      </c>
      <c r="CZ15">
        <v>8615</v>
      </c>
      <c r="DA15">
        <v>6832</v>
      </c>
      <c r="DB15">
        <v>19633</v>
      </c>
      <c r="DC15">
        <v>5029</v>
      </c>
      <c r="DD15">
        <v>12631</v>
      </c>
      <c r="DE15">
        <v>1</v>
      </c>
      <c r="DF15">
        <v>9593</v>
      </c>
      <c r="DG15">
        <v>14684</v>
      </c>
      <c r="DH15">
        <v>7670</v>
      </c>
      <c r="DI15">
        <v>24378</v>
      </c>
      <c r="DJ15">
        <v>8613</v>
      </c>
      <c r="DK15">
        <v>19380</v>
      </c>
      <c r="DL15">
        <v>5854</v>
      </c>
      <c r="DM15">
        <v>15831</v>
      </c>
      <c r="DN15">
        <v>13278</v>
      </c>
      <c r="DO15">
        <v>29766</v>
      </c>
      <c r="DP15">
        <v>6033</v>
      </c>
      <c r="DQ15">
        <v>17099</v>
      </c>
      <c r="DR15">
        <v>7262</v>
      </c>
      <c r="DS15">
        <v>20661</v>
      </c>
      <c r="DT15">
        <v>2</v>
      </c>
      <c r="DU15">
        <v>13425</v>
      </c>
      <c r="DV15">
        <v>22196</v>
      </c>
      <c r="DW15">
        <v>18628</v>
      </c>
      <c r="DX15">
        <v>28185</v>
      </c>
      <c r="DY15">
        <v>11847</v>
      </c>
      <c r="DZ15">
        <v>20679</v>
      </c>
      <c r="EA15">
        <v>14044</v>
      </c>
      <c r="EB15">
        <v>24350</v>
      </c>
      <c r="EC15">
        <v>9281</v>
      </c>
      <c r="ED15">
        <v>24886</v>
      </c>
      <c r="EE15">
        <v>19654</v>
      </c>
      <c r="EF15">
        <v>30132</v>
      </c>
      <c r="EG15">
        <v>12965</v>
      </c>
      <c r="EH15">
        <v>27728</v>
      </c>
      <c r="EI15">
        <v>12081</v>
      </c>
      <c r="EJ15">
        <v>33197</v>
      </c>
      <c r="EK15">
        <v>6967</v>
      </c>
      <c r="EL15">
        <v>23815</v>
      </c>
    </row>
    <row r="16" spans="1:142" ht="12.75">
      <c r="A16" t="s">
        <v>21</v>
      </c>
      <c r="B16">
        <v>1169</v>
      </c>
      <c r="C16">
        <f>(1169-258)</f>
        <v>911</v>
      </c>
      <c r="D16">
        <f>(1359-112)</f>
        <v>1247</v>
      </c>
      <c r="E16">
        <v>1359</v>
      </c>
      <c r="F16">
        <f>(1413-266)</f>
        <v>1147</v>
      </c>
      <c r="G16">
        <v>1413</v>
      </c>
      <c r="H16">
        <v>1372</v>
      </c>
      <c r="I16">
        <v>1661</v>
      </c>
      <c r="J16">
        <v>49</v>
      </c>
      <c r="K16">
        <v>903</v>
      </c>
      <c r="L16">
        <v>1880</v>
      </c>
      <c r="M16">
        <v>1448</v>
      </c>
      <c r="N16">
        <v>1532</v>
      </c>
      <c r="O16">
        <v>1904</v>
      </c>
      <c r="P16">
        <v>1463</v>
      </c>
      <c r="Q16">
        <v>1120</v>
      </c>
      <c r="R16">
        <v>1485</v>
      </c>
      <c r="S16">
        <v>1820</v>
      </c>
      <c r="T16">
        <v>2158</v>
      </c>
      <c r="U16">
        <v>2580</v>
      </c>
      <c r="V16">
        <v>1415</v>
      </c>
      <c r="W16">
        <v>1362</v>
      </c>
      <c r="X16">
        <v>1159</v>
      </c>
      <c r="Y16">
        <v>1007</v>
      </c>
      <c r="Z16">
        <v>1650</v>
      </c>
      <c r="AA16">
        <v>1921</v>
      </c>
      <c r="AB16">
        <v>2105</v>
      </c>
      <c r="AC16">
        <v>2439</v>
      </c>
      <c r="AD16">
        <v>1664</v>
      </c>
      <c r="AE16">
        <v>1693</v>
      </c>
      <c r="AF16">
        <v>1684</v>
      </c>
      <c r="AG16">
        <v>1700</v>
      </c>
      <c r="AI16">
        <v>1492</v>
      </c>
      <c r="AJ16">
        <v>2093</v>
      </c>
      <c r="AK16">
        <v>2153</v>
      </c>
      <c r="AL16">
        <v>1513</v>
      </c>
      <c r="AM16">
        <v>2396</v>
      </c>
      <c r="AN16">
        <v>2024</v>
      </c>
      <c r="AO16">
        <v>2398</v>
      </c>
      <c r="AP16">
        <v>1604</v>
      </c>
      <c r="AQ16">
        <v>1498</v>
      </c>
      <c r="AR16">
        <v>976</v>
      </c>
      <c r="AS16">
        <v>1951</v>
      </c>
      <c r="AT16">
        <v>1430</v>
      </c>
      <c r="AU16">
        <v>1331</v>
      </c>
      <c r="AV16">
        <v>1913</v>
      </c>
      <c r="AW16" t="s">
        <v>2</v>
      </c>
      <c r="AX16">
        <v>1</v>
      </c>
      <c r="AY16">
        <v>1152</v>
      </c>
      <c r="AZ16">
        <v>1838</v>
      </c>
      <c r="BA16">
        <v>1272</v>
      </c>
      <c r="BB16">
        <v>2401</v>
      </c>
      <c r="BC16">
        <v>1020</v>
      </c>
      <c r="BD16">
        <v>3387</v>
      </c>
      <c r="BE16">
        <v>939</v>
      </c>
      <c r="BF16">
        <v>1729</v>
      </c>
      <c r="BG16">
        <v>1401</v>
      </c>
      <c r="BH16">
        <v>2640</v>
      </c>
      <c r="BI16">
        <v>1249</v>
      </c>
      <c r="BJ16">
        <v>2192</v>
      </c>
      <c r="BK16">
        <v>1498</v>
      </c>
      <c r="BL16">
        <v>3074</v>
      </c>
      <c r="BM16">
        <v>1</v>
      </c>
      <c r="BN16">
        <v>1388</v>
      </c>
      <c r="BO16">
        <v>2364</v>
      </c>
      <c r="BP16">
        <v>2565</v>
      </c>
      <c r="BQ16">
        <v>2075</v>
      </c>
      <c r="BR16">
        <v>2157</v>
      </c>
      <c r="BS16">
        <v>2345</v>
      </c>
      <c r="BT16">
        <v>1887</v>
      </c>
      <c r="BU16">
        <v>3475</v>
      </c>
      <c r="BV16">
        <v>2239</v>
      </c>
      <c r="BW16">
        <v>2219</v>
      </c>
      <c r="BX16">
        <v>1445</v>
      </c>
      <c r="BY16">
        <v>2271</v>
      </c>
      <c r="BZ16">
        <v>2104</v>
      </c>
      <c r="CA16">
        <v>2415</v>
      </c>
      <c r="CB16">
        <v>2037</v>
      </c>
      <c r="CC16">
        <v>2843</v>
      </c>
      <c r="CD16">
        <v>1652</v>
      </c>
      <c r="CE16">
        <v>2914</v>
      </c>
      <c r="CF16">
        <v>2724</v>
      </c>
      <c r="CG16">
        <v>2329</v>
      </c>
      <c r="CH16">
        <v>1</v>
      </c>
      <c r="CI16">
        <v>2174</v>
      </c>
      <c r="CJ16">
        <v>1715</v>
      </c>
      <c r="CK16">
        <v>1279</v>
      </c>
      <c r="CL16">
        <v>1703</v>
      </c>
      <c r="CM16">
        <v>1279</v>
      </c>
      <c r="CN16">
        <v>1636</v>
      </c>
      <c r="CO16">
        <v>1588</v>
      </c>
      <c r="CP16">
        <v>2407</v>
      </c>
      <c r="CQ16">
        <v>1860</v>
      </c>
      <c r="CR16">
        <v>2240</v>
      </c>
      <c r="CS16">
        <v>1748</v>
      </c>
      <c r="CT16">
        <v>2965</v>
      </c>
      <c r="CU16">
        <v>900</v>
      </c>
      <c r="CV16">
        <v>2724</v>
      </c>
      <c r="CX16">
        <v>2822</v>
      </c>
      <c r="CY16">
        <v>890</v>
      </c>
      <c r="CZ16">
        <v>2938</v>
      </c>
      <c r="DA16">
        <v>2249</v>
      </c>
      <c r="DB16">
        <v>6090</v>
      </c>
      <c r="DC16">
        <v>2922</v>
      </c>
      <c r="DD16">
        <v>4450</v>
      </c>
      <c r="DE16">
        <v>1</v>
      </c>
      <c r="DF16">
        <v>3758</v>
      </c>
      <c r="DG16">
        <v>5383</v>
      </c>
      <c r="DH16">
        <v>3702</v>
      </c>
      <c r="DI16">
        <v>6962</v>
      </c>
      <c r="DJ16">
        <v>3351</v>
      </c>
      <c r="DK16">
        <v>6529</v>
      </c>
      <c r="DL16">
        <v>2367</v>
      </c>
      <c r="DM16">
        <v>6322</v>
      </c>
      <c r="DN16">
        <v>3435</v>
      </c>
      <c r="DO16">
        <v>11269</v>
      </c>
      <c r="DP16">
        <v>4488</v>
      </c>
      <c r="DQ16">
        <v>5846</v>
      </c>
      <c r="DR16">
        <v>2217</v>
      </c>
      <c r="DS16">
        <v>8041</v>
      </c>
      <c r="DT16">
        <v>1</v>
      </c>
      <c r="DU16">
        <v>4479</v>
      </c>
      <c r="DV16">
        <v>8100</v>
      </c>
      <c r="DW16">
        <v>6235</v>
      </c>
      <c r="DX16">
        <v>9217</v>
      </c>
      <c r="DY16">
        <v>6169</v>
      </c>
      <c r="DZ16">
        <v>11066</v>
      </c>
      <c r="EA16">
        <v>5926</v>
      </c>
      <c r="EB16">
        <v>9830</v>
      </c>
      <c r="EC16">
        <v>6594</v>
      </c>
      <c r="ED16">
        <v>9891</v>
      </c>
      <c r="EE16">
        <v>9521</v>
      </c>
      <c r="EF16">
        <v>9876</v>
      </c>
      <c r="EG16">
        <v>7717</v>
      </c>
      <c r="EH16">
        <v>10044</v>
      </c>
      <c r="EI16">
        <v>7277</v>
      </c>
      <c r="EJ16">
        <v>11979</v>
      </c>
      <c r="EK16">
        <v>5440</v>
      </c>
      <c r="EL16">
        <v>11373</v>
      </c>
    </row>
    <row r="17" spans="1:142" ht="12.75">
      <c r="A17" t="s">
        <v>22</v>
      </c>
      <c r="B17">
        <f>(950-211)</f>
        <v>739</v>
      </c>
      <c r="C17">
        <v>950</v>
      </c>
      <c r="D17">
        <f>(1034-145)</f>
        <v>889</v>
      </c>
      <c r="E17">
        <v>1034</v>
      </c>
      <c r="F17">
        <v>913</v>
      </c>
      <c r="G17">
        <f>(913-2)</f>
        <v>911</v>
      </c>
      <c r="H17">
        <v>1131</v>
      </c>
      <c r="I17">
        <v>1108</v>
      </c>
      <c r="J17">
        <v>933</v>
      </c>
      <c r="K17">
        <v>767</v>
      </c>
      <c r="L17">
        <v>1184</v>
      </c>
      <c r="M17">
        <v>1136</v>
      </c>
      <c r="N17">
        <v>1142</v>
      </c>
      <c r="O17">
        <v>1156</v>
      </c>
      <c r="P17">
        <v>1840</v>
      </c>
      <c r="Q17">
        <v>1732</v>
      </c>
      <c r="R17">
        <v>1043</v>
      </c>
      <c r="S17">
        <v>1185</v>
      </c>
      <c r="T17">
        <v>1470</v>
      </c>
      <c r="U17">
        <v>1917</v>
      </c>
      <c r="V17">
        <v>912</v>
      </c>
      <c r="W17">
        <v>1440</v>
      </c>
      <c r="X17">
        <v>1117</v>
      </c>
      <c r="Y17">
        <v>1513</v>
      </c>
      <c r="Z17">
        <v>1150</v>
      </c>
      <c r="AA17">
        <v>1658</v>
      </c>
      <c r="AB17">
        <v>1529</v>
      </c>
      <c r="AC17">
        <v>2046</v>
      </c>
      <c r="AD17">
        <v>722</v>
      </c>
      <c r="AE17">
        <v>1315</v>
      </c>
      <c r="AF17">
        <v>1030</v>
      </c>
      <c r="AG17">
        <v>1649</v>
      </c>
      <c r="AI17">
        <v>1010</v>
      </c>
      <c r="AJ17">
        <v>1852</v>
      </c>
      <c r="AK17">
        <v>1918</v>
      </c>
      <c r="AL17">
        <v>2439</v>
      </c>
      <c r="AM17">
        <v>1214</v>
      </c>
      <c r="AN17">
        <v>2913</v>
      </c>
      <c r="AO17">
        <v>1272</v>
      </c>
      <c r="AP17">
        <v>2828</v>
      </c>
      <c r="AQ17">
        <v>1413</v>
      </c>
      <c r="AR17">
        <v>892</v>
      </c>
      <c r="AS17">
        <v>1886</v>
      </c>
      <c r="AT17">
        <v>1299</v>
      </c>
      <c r="AU17">
        <v>2111</v>
      </c>
      <c r="AV17">
        <v>1154</v>
      </c>
      <c r="AW17" t="s">
        <v>126</v>
      </c>
      <c r="AX17">
        <v>4</v>
      </c>
      <c r="AY17">
        <v>6620</v>
      </c>
      <c r="AZ17">
        <v>10896</v>
      </c>
      <c r="BA17">
        <v>8350</v>
      </c>
      <c r="BB17">
        <v>10822</v>
      </c>
      <c r="BC17">
        <v>9504</v>
      </c>
      <c r="BD17">
        <v>15143</v>
      </c>
      <c r="BE17">
        <v>9738</v>
      </c>
      <c r="BF17">
        <v>10247</v>
      </c>
      <c r="BG17">
        <v>10197</v>
      </c>
      <c r="BH17">
        <v>11903</v>
      </c>
      <c r="BI17">
        <v>5466</v>
      </c>
      <c r="BJ17">
        <v>8368</v>
      </c>
      <c r="BK17">
        <v>12764</v>
      </c>
      <c r="BL17">
        <v>15615</v>
      </c>
      <c r="BM17">
        <v>5</v>
      </c>
      <c r="BN17">
        <v>11965</v>
      </c>
      <c r="BO17">
        <v>13524</v>
      </c>
      <c r="BP17">
        <v>12476</v>
      </c>
      <c r="BQ17">
        <v>12902</v>
      </c>
      <c r="BR17">
        <v>12156</v>
      </c>
      <c r="BS17">
        <v>13682</v>
      </c>
      <c r="BT17">
        <v>12064</v>
      </c>
      <c r="BU17">
        <v>17328</v>
      </c>
      <c r="BV17">
        <v>11824</v>
      </c>
      <c r="BW17">
        <v>14015</v>
      </c>
      <c r="BX17">
        <v>14345</v>
      </c>
      <c r="BY17">
        <v>12878</v>
      </c>
      <c r="BZ17">
        <v>12777</v>
      </c>
      <c r="CA17">
        <v>13720</v>
      </c>
      <c r="CB17">
        <v>12313</v>
      </c>
      <c r="CC17">
        <v>17202</v>
      </c>
      <c r="CD17">
        <v>12353</v>
      </c>
      <c r="CE17">
        <v>15676</v>
      </c>
      <c r="CF17">
        <v>10473</v>
      </c>
      <c r="CG17">
        <v>16304</v>
      </c>
      <c r="CH17">
        <v>5</v>
      </c>
      <c r="CI17">
        <v>6849</v>
      </c>
      <c r="CJ17">
        <v>12728</v>
      </c>
      <c r="CK17">
        <v>9769</v>
      </c>
      <c r="CL17">
        <v>7259</v>
      </c>
      <c r="CM17">
        <v>7392</v>
      </c>
      <c r="CN17">
        <v>9826</v>
      </c>
      <c r="CO17">
        <v>7028</v>
      </c>
      <c r="CP17">
        <v>12268</v>
      </c>
      <c r="CQ17">
        <v>8136</v>
      </c>
      <c r="CR17">
        <v>15740</v>
      </c>
      <c r="CS17">
        <v>9133</v>
      </c>
      <c r="CT17">
        <v>18769</v>
      </c>
      <c r="CU17">
        <v>5529</v>
      </c>
      <c r="CV17">
        <v>14500</v>
      </c>
      <c r="CW17">
        <v>7322</v>
      </c>
      <c r="CX17">
        <v>13793</v>
      </c>
      <c r="CY17">
        <v>8440</v>
      </c>
      <c r="CZ17">
        <v>16930</v>
      </c>
      <c r="DA17">
        <v>12295</v>
      </c>
      <c r="DB17">
        <v>39869</v>
      </c>
      <c r="DC17">
        <v>17933</v>
      </c>
      <c r="DD17">
        <v>32410</v>
      </c>
      <c r="DE17">
        <v>5</v>
      </c>
      <c r="DF17">
        <v>18368</v>
      </c>
      <c r="DG17">
        <v>34272</v>
      </c>
      <c r="DH17">
        <v>13187</v>
      </c>
      <c r="DI17">
        <v>44009</v>
      </c>
      <c r="DJ17">
        <v>18848</v>
      </c>
      <c r="DK17">
        <v>33407</v>
      </c>
      <c r="DL17">
        <v>11575</v>
      </c>
      <c r="DM17">
        <v>30108</v>
      </c>
      <c r="DN17">
        <v>42020</v>
      </c>
      <c r="DO17">
        <v>55653</v>
      </c>
      <c r="DP17">
        <v>23941</v>
      </c>
      <c r="DQ17">
        <v>33909</v>
      </c>
      <c r="DR17">
        <v>27329</v>
      </c>
      <c r="DS17">
        <v>36777</v>
      </c>
      <c r="DT17">
        <v>4</v>
      </c>
      <c r="DU17">
        <v>36592</v>
      </c>
      <c r="DV17">
        <v>38668</v>
      </c>
      <c r="DW17">
        <v>49848</v>
      </c>
      <c r="DX17">
        <v>48503</v>
      </c>
      <c r="DY17">
        <v>37986</v>
      </c>
      <c r="DZ17">
        <v>35226</v>
      </c>
      <c r="EA17">
        <v>40865</v>
      </c>
      <c r="EB17">
        <v>39493</v>
      </c>
      <c r="EC17">
        <v>34561</v>
      </c>
      <c r="ED17">
        <v>41421</v>
      </c>
      <c r="EE17">
        <v>58237</v>
      </c>
      <c r="EF17">
        <v>52731</v>
      </c>
      <c r="EG17">
        <v>45237</v>
      </c>
      <c r="EH17">
        <v>47387</v>
      </c>
      <c r="EI17">
        <v>47920</v>
      </c>
      <c r="EJ17">
        <v>54593</v>
      </c>
      <c r="EK17">
        <v>38339</v>
      </c>
      <c r="EL17">
        <v>53387</v>
      </c>
    </row>
    <row r="18" spans="1:142" ht="12.75">
      <c r="A18" t="s">
        <v>23</v>
      </c>
      <c r="B18">
        <f>(1321-256)</f>
        <v>1065</v>
      </c>
      <c r="C18">
        <v>1321</v>
      </c>
      <c r="D18">
        <f>+(1591-688)</f>
        <v>903</v>
      </c>
      <c r="E18">
        <v>1591</v>
      </c>
      <c r="F18">
        <f>(1290-261)</f>
        <v>1029</v>
      </c>
      <c r="G18">
        <v>1290</v>
      </c>
      <c r="H18">
        <v>1047</v>
      </c>
      <c r="I18">
        <v>1567</v>
      </c>
      <c r="J18">
        <v>835</v>
      </c>
      <c r="K18">
        <v>1147</v>
      </c>
      <c r="L18">
        <v>1400</v>
      </c>
      <c r="M18">
        <v>1237</v>
      </c>
      <c r="N18">
        <v>1397</v>
      </c>
      <c r="O18">
        <v>1252</v>
      </c>
      <c r="P18">
        <v>997</v>
      </c>
      <c r="Q18">
        <v>891</v>
      </c>
      <c r="R18">
        <v>1275</v>
      </c>
      <c r="S18">
        <v>1273</v>
      </c>
      <c r="T18">
        <v>1557</v>
      </c>
      <c r="U18">
        <v>1899</v>
      </c>
      <c r="V18">
        <v>984</v>
      </c>
      <c r="W18">
        <v>1705</v>
      </c>
      <c r="X18">
        <v>1514</v>
      </c>
      <c r="Y18">
        <v>1690</v>
      </c>
      <c r="Z18">
        <v>1471</v>
      </c>
      <c r="AA18">
        <v>1943</v>
      </c>
      <c r="AB18">
        <v>1757</v>
      </c>
      <c r="AC18">
        <v>2384</v>
      </c>
      <c r="AD18">
        <v>1231</v>
      </c>
      <c r="AE18">
        <v>1803</v>
      </c>
      <c r="AF18">
        <v>1863</v>
      </c>
      <c r="AG18">
        <v>1938</v>
      </c>
      <c r="AI18">
        <v>1506</v>
      </c>
      <c r="AJ18">
        <v>2509</v>
      </c>
      <c r="AK18">
        <v>2383</v>
      </c>
      <c r="AL18">
        <v>3250</v>
      </c>
      <c r="AM18">
        <v>2100</v>
      </c>
      <c r="AN18">
        <v>1451</v>
      </c>
      <c r="AO18">
        <v>1907</v>
      </c>
      <c r="AP18">
        <v>1256</v>
      </c>
      <c r="AQ18">
        <v>1842</v>
      </c>
      <c r="AR18">
        <v>1457</v>
      </c>
      <c r="AS18">
        <v>2612</v>
      </c>
      <c r="AT18">
        <v>2016</v>
      </c>
      <c r="AU18">
        <v>2591</v>
      </c>
      <c r="AV18">
        <v>1793</v>
      </c>
      <c r="AW18" t="s">
        <v>127</v>
      </c>
      <c r="AX18">
        <v>1</v>
      </c>
      <c r="AY18">
        <v>2859</v>
      </c>
      <c r="AZ18">
        <v>3209</v>
      </c>
      <c r="BA18">
        <v>2908</v>
      </c>
      <c r="BB18">
        <v>3228</v>
      </c>
      <c r="BC18">
        <v>2902</v>
      </c>
      <c r="BD18">
        <v>3619</v>
      </c>
      <c r="BE18">
        <v>2727</v>
      </c>
      <c r="BF18">
        <v>2948</v>
      </c>
      <c r="BG18">
        <v>3106</v>
      </c>
      <c r="BH18">
        <v>2933</v>
      </c>
      <c r="BI18">
        <v>2593</v>
      </c>
      <c r="BJ18">
        <v>3193</v>
      </c>
      <c r="BK18">
        <v>3086</v>
      </c>
      <c r="BL18">
        <v>3325</v>
      </c>
      <c r="BM18">
        <v>1</v>
      </c>
      <c r="BN18">
        <v>2727</v>
      </c>
      <c r="BO18">
        <v>2938</v>
      </c>
      <c r="BP18">
        <v>3124</v>
      </c>
      <c r="BQ18">
        <v>3099</v>
      </c>
      <c r="BR18">
        <v>2523</v>
      </c>
      <c r="BS18">
        <v>2595</v>
      </c>
      <c r="BT18">
        <v>2956</v>
      </c>
      <c r="BU18">
        <v>3514</v>
      </c>
      <c r="BV18">
        <v>2763</v>
      </c>
      <c r="BW18">
        <v>3329</v>
      </c>
      <c r="BX18">
        <v>2093</v>
      </c>
      <c r="BY18">
        <v>2849</v>
      </c>
      <c r="BZ18">
        <v>2591</v>
      </c>
      <c r="CA18">
        <v>3193</v>
      </c>
      <c r="CB18">
        <v>2780</v>
      </c>
      <c r="CC18">
        <v>1672</v>
      </c>
      <c r="CD18">
        <v>2509</v>
      </c>
      <c r="CE18">
        <v>3111</v>
      </c>
      <c r="CF18">
        <v>2855</v>
      </c>
      <c r="CG18">
        <v>3280</v>
      </c>
      <c r="CH18">
        <v>1</v>
      </c>
      <c r="CI18">
        <v>2428</v>
      </c>
      <c r="CJ18">
        <v>2359</v>
      </c>
      <c r="CK18">
        <v>2698</v>
      </c>
      <c r="CL18">
        <v>2206</v>
      </c>
      <c r="CM18">
        <v>2354</v>
      </c>
      <c r="CN18">
        <v>2181</v>
      </c>
      <c r="CO18">
        <v>2394</v>
      </c>
      <c r="CP18">
        <v>2815</v>
      </c>
      <c r="CQ18">
        <v>1796</v>
      </c>
      <c r="CR18">
        <v>2375</v>
      </c>
      <c r="CS18">
        <v>3842</v>
      </c>
      <c r="CT18">
        <v>3306</v>
      </c>
      <c r="CU18">
        <v>2150</v>
      </c>
      <c r="CV18">
        <v>3352</v>
      </c>
      <c r="CW18">
        <v>1723</v>
      </c>
      <c r="CX18">
        <v>3033</v>
      </c>
      <c r="CY18">
        <v>2024</v>
      </c>
      <c r="CZ18">
        <v>3523</v>
      </c>
      <c r="DA18">
        <v>2976</v>
      </c>
      <c r="DB18">
        <v>7389</v>
      </c>
      <c r="DC18">
        <v>2729</v>
      </c>
      <c r="DD18">
        <v>3737</v>
      </c>
      <c r="DE18">
        <v>1</v>
      </c>
      <c r="DF18">
        <v>3682</v>
      </c>
      <c r="DG18">
        <v>6194</v>
      </c>
      <c r="DH18">
        <v>3912</v>
      </c>
      <c r="DI18">
        <v>6189</v>
      </c>
      <c r="DJ18">
        <v>3321</v>
      </c>
      <c r="DK18">
        <v>6367</v>
      </c>
      <c r="DL18">
        <v>2161</v>
      </c>
      <c r="DM18">
        <v>5070</v>
      </c>
      <c r="DN18">
        <v>3393</v>
      </c>
      <c r="DO18">
        <v>10194</v>
      </c>
      <c r="DP18">
        <v>3259</v>
      </c>
      <c r="DQ18">
        <v>6151</v>
      </c>
      <c r="DR18">
        <v>2134</v>
      </c>
      <c r="DS18">
        <v>5855</v>
      </c>
      <c r="DT18">
        <v>1</v>
      </c>
      <c r="DU18">
        <v>6713</v>
      </c>
      <c r="DV18">
        <v>6073</v>
      </c>
      <c r="DW18">
        <v>7668</v>
      </c>
      <c r="DX18">
        <v>8011</v>
      </c>
      <c r="DY18">
        <v>5316</v>
      </c>
      <c r="DZ18">
        <v>5542</v>
      </c>
      <c r="EA18">
        <v>6097</v>
      </c>
      <c r="EB18">
        <v>7743</v>
      </c>
      <c r="EC18">
        <v>8576</v>
      </c>
      <c r="ED18">
        <v>7749</v>
      </c>
      <c r="EE18">
        <v>10326</v>
      </c>
      <c r="EF18">
        <v>6954</v>
      </c>
      <c r="EG18">
        <v>9702</v>
      </c>
      <c r="EH18">
        <v>7281</v>
      </c>
      <c r="EI18">
        <v>8934</v>
      </c>
      <c r="EJ18">
        <v>8065</v>
      </c>
      <c r="EK18">
        <v>7108</v>
      </c>
      <c r="EL18">
        <v>6510</v>
      </c>
    </row>
    <row r="19" spans="1:142" ht="12.75">
      <c r="A19" t="s">
        <v>24</v>
      </c>
      <c r="B19">
        <f>(1431-215)</f>
        <v>1216</v>
      </c>
      <c r="C19">
        <v>1431</v>
      </c>
      <c r="D19">
        <f>(1886-808)</f>
        <v>1078</v>
      </c>
      <c r="E19">
        <v>1886</v>
      </c>
      <c r="F19">
        <f>(1432-185)</f>
        <v>1247</v>
      </c>
      <c r="G19">
        <v>1432</v>
      </c>
      <c r="H19">
        <v>1159</v>
      </c>
      <c r="I19">
        <v>2044</v>
      </c>
      <c r="J19">
        <v>1354</v>
      </c>
      <c r="K19">
        <v>1248</v>
      </c>
      <c r="L19">
        <v>1820</v>
      </c>
      <c r="M19">
        <v>1706</v>
      </c>
      <c r="N19">
        <v>1893</v>
      </c>
      <c r="O19">
        <v>1559</v>
      </c>
      <c r="P19">
        <v>1083</v>
      </c>
      <c r="Q19">
        <v>2592</v>
      </c>
      <c r="R19">
        <v>1780</v>
      </c>
      <c r="S19">
        <v>1914</v>
      </c>
      <c r="T19">
        <v>2133</v>
      </c>
      <c r="U19">
        <v>2678</v>
      </c>
      <c r="V19">
        <v>1601</v>
      </c>
      <c r="W19">
        <v>1852</v>
      </c>
      <c r="X19">
        <v>1978</v>
      </c>
      <c r="Y19">
        <v>1907</v>
      </c>
      <c r="Z19">
        <v>1953</v>
      </c>
      <c r="AA19">
        <v>2095</v>
      </c>
      <c r="AB19">
        <v>2339</v>
      </c>
      <c r="AC19">
        <v>2575</v>
      </c>
      <c r="AD19">
        <v>1439</v>
      </c>
      <c r="AE19">
        <v>1910</v>
      </c>
      <c r="AF19">
        <v>2249</v>
      </c>
      <c r="AG19">
        <v>1812</v>
      </c>
      <c r="AI19">
        <v>2072</v>
      </c>
      <c r="AJ19">
        <v>2161</v>
      </c>
      <c r="AK19">
        <v>2901</v>
      </c>
      <c r="AL19">
        <v>2652</v>
      </c>
      <c r="AM19">
        <v>2534</v>
      </c>
      <c r="AN19">
        <v>1952</v>
      </c>
      <c r="AO19">
        <v>2501</v>
      </c>
      <c r="AP19">
        <v>1853</v>
      </c>
      <c r="AQ19">
        <v>1540</v>
      </c>
      <c r="AR19">
        <v>2455</v>
      </c>
      <c r="AS19">
        <v>2629</v>
      </c>
      <c r="AT19">
        <v>3963</v>
      </c>
      <c r="AU19">
        <v>2244</v>
      </c>
      <c r="AV19">
        <v>3958</v>
      </c>
      <c r="AW19" t="s">
        <v>128</v>
      </c>
      <c r="AX19">
        <v>1</v>
      </c>
      <c r="AY19">
        <v>2409</v>
      </c>
      <c r="AZ19">
        <v>3291</v>
      </c>
      <c r="BA19">
        <v>2840</v>
      </c>
      <c r="BB19">
        <v>3427</v>
      </c>
      <c r="BC19">
        <v>2763</v>
      </c>
      <c r="BD19">
        <v>4208</v>
      </c>
      <c r="BE19">
        <v>2295</v>
      </c>
      <c r="BF19">
        <v>3139</v>
      </c>
      <c r="BG19">
        <v>3149</v>
      </c>
      <c r="BH19">
        <v>3510</v>
      </c>
      <c r="BI19">
        <v>2506</v>
      </c>
      <c r="BJ19">
        <v>3932</v>
      </c>
      <c r="BK19">
        <v>3209</v>
      </c>
      <c r="BL19">
        <v>4409</v>
      </c>
      <c r="BM19">
        <v>1</v>
      </c>
      <c r="BN19">
        <v>3300</v>
      </c>
      <c r="BO19">
        <v>3344</v>
      </c>
      <c r="BP19">
        <v>3648</v>
      </c>
      <c r="BQ19">
        <v>3492</v>
      </c>
      <c r="BR19">
        <v>3330</v>
      </c>
      <c r="BS19">
        <v>2642</v>
      </c>
      <c r="BT19">
        <v>3478</v>
      </c>
      <c r="BU19">
        <v>4336</v>
      </c>
      <c r="BV19">
        <v>2928</v>
      </c>
      <c r="BW19">
        <v>4301</v>
      </c>
      <c r="BX19">
        <v>2447</v>
      </c>
      <c r="BY19">
        <v>3585</v>
      </c>
      <c r="BZ19">
        <v>3478</v>
      </c>
      <c r="CA19">
        <v>3605</v>
      </c>
      <c r="CB19">
        <v>3427</v>
      </c>
      <c r="CC19">
        <v>4902</v>
      </c>
      <c r="CD19">
        <v>2622</v>
      </c>
      <c r="CE19">
        <v>3842</v>
      </c>
      <c r="CF19">
        <v>3912</v>
      </c>
      <c r="CG19">
        <v>3625</v>
      </c>
      <c r="CH19">
        <v>1</v>
      </c>
      <c r="CI19">
        <v>2908</v>
      </c>
      <c r="CJ19">
        <v>2977</v>
      </c>
      <c r="CK19">
        <v>2865</v>
      </c>
      <c r="CL19">
        <v>2341</v>
      </c>
      <c r="CM19">
        <v>3036</v>
      </c>
      <c r="CN19">
        <v>2570</v>
      </c>
      <c r="CO19">
        <v>2724</v>
      </c>
      <c r="CP19">
        <v>3592</v>
      </c>
      <c r="CQ19">
        <v>2499</v>
      </c>
      <c r="CR19">
        <v>3802</v>
      </c>
      <c r="CS19">
        <v>3195</v>
      </c>
      <c r="CT19">
        <v>4304</v>
      </c>
      <c r="CU19">
        <v>2342</v>
      </c>
      <c r="CV19">
        <v>3904</v>
      </c>
      <c r="CW19">
        <v>3044</v>
      </c>
      <c r="CX19">
        <v>3365</v>
      </c>
      <c r="CY19">
        <v>3089</v>
      </c>
      <c r="CZ19">
        <v>4465</v>
      </c>
      <c r="DA19">
        <v>4864</v>
      </c>
      <c r="DB19">
        <v>9709</v>
      </c>
      <c r="DC19">
        <v>3437</v>
      </c>
      <c r="DD19">
        <v>6222</v>
      </c>
      <c r="DE19">
        <v>1</v>
      </c>
      <c r="DF19">
        <v>7328</v>
      </c>
      <c r="DG19">
        <v>3611</v>
      </c>
      <c r="DH19">
        <v>5145</v>
      </c>
      <c r="DI19">
        <v>10687</v>
      </c>
      <c r="DJ19">
        <v>4512</v>
      </c>
      <c r="DK19">
        <v>10572</v>
      </c>
      <c r="DL19">
        <v>3222</v>
      </c>
      <c r="DM19">
        <v>9339</v>
      </c>
      <c r="DN19">
        <v>6850</v>
      </c>
      <c r="DO19">
        <v>15266</v>
      </c>
      <c r="DP19">
        <v>6193</v>
      </c>
      <c r="DQ19">
        <v>10600</v>
      </c>
      <c r="DR19">
        <v>4666</v>
      </c>
      <c r="DS19">
        <v>10181</v>
      </c>
      <c r="DT19">
        <v>1</v>
      </c>
      <c r="DU19">
        <v>9242</v>
      </c>
      <c r="DV19">
        <v>10175</v>
      </c>
      <c r="DW19">
        <v>13820</v>
      </c>
      <c r="DX19">
        <v>11941</v>
      </c>
      <c r="DY19">
        <v>12499</v>
      </c>
      <c r="DZ19">
        <v>8024</v>
      </c>
      <c r="EA19">
        <v>13059</v>
      </c>
      <c r="EB19">
        <v>11428</v>
      </c>
      <c r="EC19">
        <v>10786</v>
      </c>
      <c r="ED19">
        <v>13153</v>
      </c>
      <c r="EE19">
        <v>12383</v>
      </c>
      <c r="EF19">
        <v>15675</v>
      </c>
      <c r="EG19">
        <v>10682</v>
      </c>
      <c r="EH19">
        <v>13738</v>
      </c>
      <c r="EI19">
        <v>11452</v>
      </c>
      <c r="EJ19">
        <v>16402</v>
      </c>
      <c r="EK19">
        <v>7092</v>
      </c>
      <c r="EL19">
        <v>14010</v>
      </c>
    </row>
    <row r="20" spans="1:142" ht="12.75">
      <c r="A20" t="s">
        <v>25</v>
      </c>
      <c r="B20">
        <f>(1190-15)</f>
        <v>1175</v>
      </c>
      <c r="C20">
        <v>1190</v>
      </c>
      <c r="D20">
        <f>(1628-537)</f>
        <v>1091</v>
      </c>
      <c r="E20">
        <v>1628</v>
      </c>
      <c r="F20">
        <f>(1348-130)</f>
        <v>1218</v>
      </c>
      <c r="G20">
        <v>1348</v>
      </c>
      <c r="H20">
        <v>1111</v>
      </c>
      <c r="I20">
        <v>1789</v>
      </c>
      <c r="J20">
        <v>858</v>
      </c>
      <c r="K20">
        <v>1496</v>
      </c>
      <c r="L20">
        <v>1343</v>
      </c>
      <c r="M20">
        <v>1759</v>
      </c>
      <c r="N20">
        <v>1350</v>
      </c>
      <c r="O20">
        <v>1769</v>
      </c>
      <c r="P20">
        <v>1646</v>
      </c>
      <c r="Q20">
        <v>1323</v>
      </c>
      <c r="R20">
        <v>2108</v>
      </c>
      <c r="S20">
        <v>1365</v>
      </c>
      <c r="T20">
        <v>2104</v>
      </c>
      <c r="U20">
        <v>2496</v>
      </c>
      <c r="V20">
        <v>1192</v>
      </c>
      <c r="W20">
        <v>1825</v>
      </c>
      <c r="X20">
        <v>1672</v>
      </c>
      <c r="Y20">
        <v>1507</v>
      </c>
      <c r="Z20">
        <v>1607</v>
      </c>
      <c r="AA20">
        <v>1748</v>
      </c>
      <c r="AB20">
        <v>1958</v>
      </c>
      <c r="AC20">
        <v>2068</v>
      </c>
      <c r="AD20">
        <v>1693</v>
      </c>
      <c r="AE20">
        <v>1438</v>
      </c>
      <c r="AF20">
        <v>1653</v>
      </c>
      <c r="AG20">
        <v>1631</v>
      </c>
      <c r="AI20">
        <v>1616</v>
      </c>
      <c r="AJ20">
        <v>1785</v>
      </c>
      <c r="AK20">
        <v>2298</v>
      </c>
      <c r="AL20">
        <v>2164</v>
      </c>
      <c r="AM20">
        <v>2118</v>
      </c>
      <c r="AN20">
        <v>2945</v>
      </c>
      <c r="AO20">
        <v>2484</v>
      </c>
      <c r="AP20">
        <v>3309</v>
      </c>
      <c r="AQ20">
        <v>1392</v>
      </c>
      <c r="AR20">
        <v>821</v>
      </c>
      <c r="AS20">
        <v>1967</v>
      </c>
      <c r="AT20">
        <v>1319</v>
      </c>
      <c r="AU20">
        <v>1901</v>
      </c>
      <c r="AV20">
        <v>1411</v>
      </c>
      <c r="AW20" t="s">
        <v>129</v>
      </c>
      <c r="AX20">
        <v>1</v>
      </c>
      <c r="AY20">
        <v>2431</v>
      </c>
      <c r="AZ20">
        <v>2581</v>
      </c>
      <c r="BA20">
        <v>2560</v>
      </c>
      <c r="BB20">
        <v>9694</v>
      </c>
      <c r="BC20">
        <v>2918</v>
      </c>
      <c r="BD20">
        <v>3063</v>
      </c>
      <c r="BE20">
        <v>2918</v>
      </c>
      <c r="BF20">
        <v>2478</v>
      </c>
      <c r="BG20">
        <v>3030</v>
      </c>
      <c r="BH20">
        <v>2547</v>
      </c>
      <c r="BI20">
        <v>2631</v>
      </c>
      <c r="BJ20">
        <v>2257</v>
      </c>
      <c r="BK20">
        <v>3090</v>
      </c>
      <c r="BL20">
        <v>3179</v>
      </c>
      <c r="BM20">
        <v>1</v>
      </c>
      <c r="BN20">
        <v>2767</v>
      </c>
      <c r="BO20">
        <v>2458</v>
      </c>
      <c r="BP20">
        <v>2876</v>
      </c>
      <c r="BQ20">
        <v>2473</v>
      </c>
      <c r="BR20">
        <v>2902</v>
      </c>
      <c r="BS20">
        <v>1942</v>
      </c>
      <c r="BT20">
        <v>3154</v>
      </c>
      <c r="BU20">
        <v>2581</v>
      </c>
      <c r="BV20">
        <v>2675</v>
      </c>
      <c r="BW20">
        <v>2324</v>
      </c>
      <c r="BX20">
        <v>2462</v>
      </c>
      <c r="BY20">
        <v>1976</v>
      </c>
      <c r="BZ20">
        <v>2542</v>
      </c>
      <c r="CA20">
        <v>1829</v>
      </c>
      <c r="CB20">
        <v>3214</v>
      </c>
      <c r="CC20">
        <v>2655</v>
      </c>
      <c r="CD20">
        <v>2876</v>
      </c>
      <c r="CE20">
        <v>2118</v>
      </c>
      <c r="CF20">
        <v>2781</v>
      </c>
      <c r="CG20">
        <v>2329</v>
      </c>
      <c r="CH20">
        <v>1</v>
      </c>
      <c r="CI20">
        <v>2181</v>
      </c>
      <c r="CJ20">
        <v>1930</v>
      </c>
      <c r="CK20">
        <v>2724</v>
      </c>
      <c r="CL20">
        <v>1107</v>
      </c>
      <c r="CM20">
        <v>2536</v>
      </c>
      <c r="CN20">
        <v>1332</v>
      </c>
      <c r="CO20">
        <v>2538</v>
      </c>
      <c r="CP20">
        <v>2018</v>
      </c>
      <c r="CQ20">
        <v>2398</v>
      </c>
      <c r="CR20">
        <v>2236</v>
      </c>
      <c r="CS20">
        <v>2483</v>
      </c>
      <c r="CT20">
        <v>2492</v>
      </c>
      <c r="CU20">
        <v>2068</v>
      </c>
      <c r="CV20">
        <v>2493</v>
      </c>
      <c r="CW20">
        <v>2328</v>
      </c>
      <c r="CX20">
        <v>2097</v>
      </c>
      <c r="CY20">
        <v>2296</v>
      </c>
      <c r="CZ20">
        <v>2329</v>
      </c>
      <c r="DA20">
        <v>3416</v>
      </c>
      <c r="DB20">
        <v>4875</v>
      </c>
      <c r="DC20">
        <v>3236</v>
      </c>
      <c r="DD20">
        <v>3301</v>
      </c>
      <c r="DE20">
        <v>1</v>
      </c>
      <c r="DF20">
        <v>4251</v>
      </c>
      <c r="DG20">
        <v>7966</v>
      </c>
      <c r="DH20">
        <v>4666</v>
      </c>
      <c r="DI20">
        <v>4570</v>
      </c>
      <c r="DJ20">
        <v>4946</v>
      </c>
      <c r="DK20">
        <v>3803</v>
      </c>
      <c r="DL20">
        <v>3915</v>
      </c>
      <c r="DM20">
        <v>3931</v>
      </c>
      <c r="DN20">
        <v>4222</v>
      </c>
      <c r="DO20">
        <v>6518</v>
      </c>
      <c r="DP20">
        <v>3550</v>
      </c>
      <c r="DQ20">
        <v>5191</v>
      </c>
      <c r="DR20">
        <v>4077</v>
      </c>
      <c r="DS20">
        <v>4798</v>
      </c>
      <c r="DT20">
        <v>1</v>
      </c>
      <c r="DU20">
        <v>5206</v>
      </c>
      <c r="DV20">
        <v>5002</v>
      </c>
      <c r="DW20">
        <v>6139</v>
      </c>
      <c r="DX20">
        <v>6036</v>
      </c>
      <c r="DY20">
        <v>5774</v>
      </c>
      <c r="DZ20">
        <v>4219</v>
      </c>
      <c r="EA20">
        <v>6097</v>
      </c>
      <c r="EB20">
        <v>4674</v>
      </c>
      <c r="EC20">
        <v>5067</v>
      </c>
      <c r="ED20">
        <v>5309</v>
      </c>
      <c r="EE20">
        <v>5614</v>
      </c>
      <c r="EF20">
        <v>8058</v>
      </c>
      <c r="EG20">
        <v>5883</v>
      </c>
      <c r="EH20">
        <v>5838</v>
      </c>
      <c r="EI20">
        <v>6584</v>
      </c>
      <c r="EJ20">
        <v>6048</v>
      </c>
      <c r="EK20">
        <v>5521</v>
      </c>
      <c r="EL20">
        <v>6261</v>
      </c>
    </row>
    <row r="21" spans="1:142" ht="12.75">
      <c r="A21" t="s">
        <v>26</v>
      </c>
      <c r="B21">
        <f>(1563-819)</f>
        <v>744</v>
      </c>
      <c r="C21">
        <v>1563</v>
      </c>
      <c r="D21">
        <f>(1911-1284)</f>
        <v>627</v>
      </c>
      <c r="E21">
        <v>1911</v>
      </c>
      <c r="F21">
        <f>(1733-920)</f>
        <v>813</v>
      </c>
      <c r="G21">
        <v>1733</v>
      </c>
      <c r="H21">
        <v>741</v>
      </c>
      <c r="I21">
        <v>2071</v>
      </c>
      <c r="J21">
        <v>686</v>
      </c>
      <c r="K21">
        <v>1570</v>
      </c>
      <c r="L21">
        <v>990</v>
      </c>
      <c r="M21">
        <v>1873</v>
      </c>
      <c r="N21">
        <v>814</v>
      </c>
      <c r="O21">
        <v>2015</v>
      </c>
      <c r="Q21">
        <v>1291</v>
      </c>
      <c r="R21">
        <v>773</v>
      </c>
      <c r="S21">
        <v>1851</v>
      </c>
      <c r="T21">
        <v>1107</v>
      </c>
      <c r="U21">
        <v>2724</v>
      </c>
      <c r="V21">
        <v>1561</v>
      </c>
      <c r="W21">
        <v>1335</v>
      </c>
      <c r="X21">
        <v>2074</v>
      </c>
      <c r="Y21">
        <v>1351</v>
      </c>
      <c r="Z21">
        <v>1927</v>
      </c>
      <c r="AA21">
        <v>1640</v>
      </c>
      <c r="AB21">
        <v>2293</v>
      </c>
      <c r="AC21">
        <v>2069</v>
      </c>
      <c r="AD21">
        <v>1641</v>
      </c>
      <c r="AE21">
        <v>1858</v>
      </c>
      <c r="AF21">
        <v>2162</v>
      </c>
      <c r="AG21">
        <v>1805</v>
      </c>
      <c r="AI21">
        <v>2147</v>
      </c>
      <c r="AJ21">
        <v>1996</v>
      </c>
      <c r="AK21">
        <v>2976</v>
      </c>
      <c r="AL21">
        <v>2490</v>
      </c>
      <c r="AM21">
        <v>2512</v>
      </c>
      <c r="AN21">
        <v>1952</v>
      </c>
      <c r="AO21">
        <v>2698</v>
      </c>
      <c r="AP21">
        <v>1922</v>
      </c>
      <c r="AQ21">
        <v>2583</v>
      </c>
      <c r="AR21">
        <v>1746</v>
      </c>
      <c r="AS21">
        <v>3433</v>
      </c>
      <c r="AT21">
        <v>3194</v>
      </c>
      <c r="AU21">
        <v>3137</v>
      </c>
      <c r="AV21">
        <v>3161</v>
      </c>
      <c r="AW21" t="s">
        <v>130</v>
      </c>
      <c r="AX21">
        <v>3</v>
      </c>
      <c r="AY21">
        <v>6593</v>
      </c>
      <c r="AZ21">
        <v>8731</v>
      </c>
      <c r="BA21">
        <v>6753</v>
      </c>
      <c r="BB21">
        <v>8475</v>
      </c>
      <c r="BC21">
        <v>6167</v>
      </c>
      <c r="BD21">
        <v>11464</v>
      </c>
      <c r="BE21">
        <v>5739</v>
      </c>
      <c r="BF21">
        <v>7976</v>
      </c>
      <c r="BG21">
        <v>6888</v>
      </c>
      <c r="BH21">
        <v>9147</v>
      </c>
      <c r="BI21">
        <v>6333</v>
      </c>
      <c r="BJ21">
        <v>8532</v>
      </c>
      <c r="BK21">
        <v>7856</v>
      </c>
      <c r="BL21">
        <v>12314</v>
      </c>
      <c r="BM21">
        <v>3</v>
      </c>
      <c r="BN21">
        <v>8607</v>
      </c>
      <c r="BO21">
        <v>10333</v>
      </c>
      <c r="BP21">
        <v>9471</v>
      </c>
      <c r="BQ21">
        <v>10826</v>
      </c>
      <c r="BR21">
        <v>9592</v>
      </c>
      <c r="BS21">
        <v>8758</v>
      </c>
      <c r="BT21">
        <v>8764</v>
      </c>
      <c r="BU21">
        <v>13723</v>
      </c>
      <c r="BV21">
        <v>7864</v>
      </c>
      <c r="BW21">
        <v>11486</v>
      </c>
      <c r="BX21">
        <v>9612</v>
      </c>
      <c r="BY21">
        <v>10860</v>
      </c>
      <c r="BZ21">
        <v>9848</v>
      </c>
      <c r="CA21">
        <v>10756</v>
      </c>
      <c r="CB21">
        <v>9213</v>
      </c>
      <c r="CC21">
        <v>15545</v>
      </c>
      <c r="CD21">
        <v>8754</v>
      </c>
      <c r="CE21">
        <v>11609</v>
      </c>
      <c r="CF21">
        <v>11803</v>
      </c>
      <c r="CG21">
        <v>11135</v>
      </c>
      <c r="CH21">
        <v>3</v>
      </c>
      <c r="CI21">
        <v>7538</v>
      </c>
      <c r="CJ21">
        <v>9144</v>
      </c>
      <c r="CK21">
        <v>8048</v>
      </c>
      <c r="CL21">
        <v>6991</v>
      </c>
      <c r="CM21">
        <v>8522</v>
      </c>
      <c r="CN21">
        <v>8114</v>
      </c>
      <c r="CO21">
        <v>8108</v>
      </c>
      <c r="CP21">
        <v>11457</v>
      </c>
      <c r="CQ21">
        <v>7281</v>
      </c>
      <c r="CR21">
        <v>11956</v>
      </c>
      <c r="CS21">
        <v>8307</v>
      </c>
      <c r="CT21">
        <v>15718</v>
      </c>
      <c r="CU21">
        <v>6455</v>
      </c>
      <c r="CV21">
        <v>11668</v>
      </c>
      <c r="CW21">
        <v>7467</v>
      </c>
      <c r="CX21">
        <v>11515</v>
      </c>
      <c r="CY21">
        <v>8747</v>
      </c>
      <c r="CZ21">
        <v>12534</v>
      </c>
      <c r="DA21">
        <v>13161</v>
      </c>
      <c r="DB21">
        <v>36656</v>
      </c>
      <c r="DC21">
        <v>11983</v>
      </c>
      <c r="DD21">
        <v>22706</v>
      </c>
      <c r="DE21">
        <v>4</v>
      </c>
      <c r="DF21">
        <v>14080</v>
      </c>
      <c r="DG21">
        <v>24435</v>
      </c>
      <c r="DH21">
        <v>18986</v>
      </c>
      <c r="DI21">
        <v>46132</v>
      </c>
      <c r="DJ21">
        <v>48735</v>
      </c>
      <c r="DK21">
        <v>32328</v>
      </c>
      <c r="DL21">
        <v>15457</v>
      </c>
      <c r="DM21">
        <v>28211</v>
      </c>
      <c r="DN21">
        <v>33834</v>
      </c>
      <c r="DO21">
        <v>65032</v>
      </c>
      <c r="DP21">
        <v>16261</v>
      </c>
      <c r="DQ21">
        <v>34254</v>
      </c>
      <c r="DR21">
        <v>24878</v>
      </c>
      <c r="DS21">
        <v>46239</v>
      </c>
      <c r="DT21">
        <v>4</v>
      </c>
      <c r="DU21">
        <v>36941</v>
      </c>
      <c r="DV21">
        <v>47756</v>
      </c>
      <c r="DW21">
        <v>46512</v>
      </c>
      <c r="DX21">
        <v>67047</v>
      </c>
      <c r="DY21">
        <v>37479</v>
      </c>
      <c r="DZ21">
        <v>45729</v>
      </c>
      <c r="EA21">
        <v>44756</v>
      </c>
      <c r="EB21">
        <v>52605</v>
      </c>
      <c r="EC21">
        <v>38178</v>
      </c>
      <c r="ED21">
        <v>50885</v>
      </c>
      <c r="EE21">
        <v>59897</v>
      </c>
      <c r="EF21">
        <v>63909</v>
      </c>
      <c r="EG21">
        <v>40625</v>
      </c>
      <c r="EH21">
        <v>50899</v>
      </c>
      <c r="EI21">
        <v>38951</v>
      </c>
      <c r="EJ21">
        <v>62695</v>
      </c>
      <c r="EK21">
        <v>29772</v>
      </c>
      <c r="EL21">
        <v>44661</v>
      </c>
    </row>
    <row r="22" spans="1:142" ht="12.75">
      <c r="A22" t="s">
        <v>27</v>
      </c>
      <c r="B22">
        <v>2081</v>
      </c>
      <c r="C22">
        <f>(2081-800)</f>
        <v>1281</v>
      </c>
      <c r="D22">
        <f>(1887-60)</f>
        <v>1827</v>
      </c>
      <c r="E22">
        <v>1887</v>
      </c>
      <c r="F22">
        <v>1912</v>
      </c>
      <c r="G22">
        <f>+(1912-420)</f>
        <v>1492</v>
      </c>
      <c r="H22">
        <v>1923</v>
      </c>
      <c r="I22">
        <v>2024</v>
      </c>
      <c r="J22">
        <v>1772</v>
      </c>
      <c r="K22">
        <v>1209</v>
      </c>
      <c r="L22">
        <v>2482</v>
      </c>
      <c r="M22">
        <v>1564</v>
      </c>
      <c r="N22">
        <v>2634</v>
      </c>
      <c r="O22">
        <v>1837</v>
      </c>
      <c r="P22">
        <v>1109</v>
      </c>
      <c r="Q22">
        <v>2387</v>
      </c>
      <c r="R22">
        <v>2752</v>
      </c>
      <c r="S22">
        <v>1302</v>
      </c>
      <c r="T22">
        <v>3116</v>
      </c>
      <c r="U22">
        <v>2715</v>
      </c>
      <c r="V22">
        <v>1094</v>
      </c>
      <c r="W22">
        <v>1472</v>
      </c>
      <c r="X22">
        <v>1584</v>
      </c>
      <c r="Y22">
        <v>1430</v>
      </c>
      <c r="Z22">
        <v>1507</v>
      </c>
      <c r="AA22">
        <v>1536</v>
      </c>
      <c r="AB22">
        <v>1767</v>
      </c>
      <c r="AC22">
        <v>1864</v>
      </c>
      <c r="AD22">
        <v>1527</v>
      </c>
      <c r="AE22">
        <v>1508</v>
      </c>
      <c r="AF22">
        <v>1706</v>
      </c>
      <c r="AG22">
        <v>1422</v>
      </c>
      <c r="AI22">
        <v>1916</v>
      </c>
      <c r="AJ22">
        <v>1700</v>
      </c>
      <c r="AK22">
        <v>2551</v>
      </c>
      <c r="AL22">
        <v>2182</v>
      </c>
      <c r="AM22">
        <v>2216</v>
      </c>
      <c r="AN22">
        <v>1848</v>
      </c>
      <c r="AO22">
        <v>2126</v>
      </c>
      <c r="AP22">
        <v>1738</v>
      </c>
      <c r="AQ22">
        <v>2055</v>
      </c>
      <c r="AR22">
        <v>1661</v>
      </c>
      <c r="AS22">
        <v>2628</v>
      </c>
      <c r="AT22">
        <v>2509</v>
      </c>
      <c r="AU22">
        <v>2086</v>
      </c>
      <c r="AV22">
        <v>2550</v>
      </c>
      <c r="AW22" t="s">
        <v>131</v>
      </c>
      <c r="AX22">
        <v>2</v>
      </c>
      <c r="AY22">
        <v>3050</v>
      </c>
      <c r="AZ22">
        <v>4028</v>
      </c>
      <c r="BA22">
        <v>3837</v>
      </c>
      <c r="BB22">
        <v>3428</v>
      </c>
      <c r="BC22">
        <v>4985</v>
      </c>
      <c r="BD22">
        <v>4019</v>
      </c>
      <c r="BE22">
        <v>2729</v>
      </c>
      <c r="BF22">
        <v>1998</v>
      </c>
      <c r="BG22">
        <v>4085</v>
      </c>
      <c r="BH22">
        <v>3050</v>
      </c>
      <c r="BI22">
        <v>4352</v>
      </c>
      <c r="BJ22">
        <v>2577</v>
      </c>
      <c r="BK22">
        <v>5117</v>
      </c>
      <c r="BL22">
        <v>3645</v>
      </c>
      <c r="BM22">
        <v>1</v>
      </c>
      <c r="BN22">
        <v>3091</v>
      </c>
      <c r="BO22">
        <v>3370</v>
      </c>
      <c r="BP22">
        <v>4400</v>
      </c>
      <c r="BQ22">
        <v>3397</v>
      </c>
      <c r="BR22">
        <v>2295</v>
      </c>
      <c r="BS22">
        <v>1543</v>
      </c>
      <c r="BT22">
        <v>4307</v>
      </c>
      <c r="BU22">
        <v>3978</v>
      </c>
      <c r="BV22">
        <v>4365</v>
      </c>
      <c r="BW22">
        <v>3723</v>
      </c>
      <c r="BX22">
        <v>3774</v>
      </c>
      <c r="BY22">
        <v>3432</v>
      </c>
      <c r="BZ22">
        <v>3615</v>
      </c>
      <c r="CA22">
        <v>3418</v>
      </c>
      <c r="CB22">
        <v>5799</v>
      </c>
      <c r="CC22">
        <v>3739</v>
      </c>
      <c r="CD22">
        <v>3951</v>
      </c>
      <c r="CE22">
        <v>2522</v>
      </c>
      <c r="CF22">
        <v>4471</v>
      </c>
      <c r="CG22">
        <v>3596</v>
      </c>
      <c r="CH22">
        <v>1</v>
      </c>
      <c r="CI22">
        <v>4197</v>
      </c>
      <c r="CJ22">
        <v>2274</v>
      </c>
      <c r="CK22">
        <v>4080</v>
      </c>
      <c r="CL22">
        <v>1919</v>
      </c>
      <c r="CM22">
        <v>3050</v>
      </c>
      <c r="CN22">
        <v>2353</v>
      </c>
      <c r="CO22">
        <v>3429</v>
      </c>
      <c r="CP22">
        <v>2996</v>
      </c>
      <c r="CQ22">
        <v>4074</v>
      </c>
      <c r="CR22">
        <v>3196</v>
      </c>
      <c r="CS22">
        <v>4655</v>
      </c>
      <c r="CT22">
        <v>2720</v>
      </c>
      <c r="CU22">
        <v>3953</v>
      </c>
      <c r="CV22">
        <v>2535</v>
      </c>
      <c r="CW22">
        <v>3528</v>
      </c>
      <c r="CX22">
        <v>2574</v>
      </c>
      <c r="CY22">
        <v>4212</v>
      </c>
      <c r="CZ22">
        <v>2657</v>
      </c>
      <c r="DA22">
        <v>8115</v>
      </c>
      <c r="DB22">
        <v>6252</v>
      </c>
      <c r="DC22">
        <v>6283</v>
      </c>
      <c r="DD22">
        <v>4649</v>
      </c>
      <c r="DE22">
        <v>1</v>
      </c>
      <c r="DF22">
        <v>5959</v>
      </c>
      <c r="DG22">
        <v>4443</v>
      </c>
      <c r="DH22">
        <v>6422</v>
      </c>
      <c r="DI22">
        <v>7134</v>
      </c>
      <c r="DJ22">
        <v>5449</v>
      </c>
      <c r="DK22">
        <v>6081</v>
      </c>
      <c r="DL22">
        <v>6144</v>
      </c>
      <c r="DM22">
        <v>5309</v>
      </c>
      <c r="DN22">
        <v>6966</v>
      </c>
      <c r="DO22">
        <v>11049</v>
      </c>
      <c r="DP22">
        <v>6107</v>
      </c>
      <c r="DQ22">
        <v>6614</v>
      </c>
      <c r="DR22">
        <v>6310</v>
      </c>
      <c r="DS22">
        <v>6413</v>
      </c>
      <c r="DT22">
        <v>1</v>
      </c>
      <c r="DU22">
        <v>9572</v>
      </c>
      <c r="DV22">
        <v>5445</v>
      </c>
      <c r="DW22">
        <v>10516</v>
      </c>
      <c r="DX22">
        <v>7559</v>
      </c>
      <c r="DY22">
        <v>7293</v>
      </c>
      <c r="DZ22">
        <v>4798</v>
      </c>
      <c r="EA22">
        <v>8278</v>
      </c>
      <c r="EB22">
        <v>7001</v>
      </c>
      <c r="EC22">
        <v>8410</v>
      </c>
      <c r="ED22">
        <v>7171</v>
      </c>
      <c r="EE22">
        <v>11324</v>
      </c>
      <c r="EF22">
        <v>7883</v>
      </c>
      <c r="EG22">
        <v>8622</v>
      </c>
      <c r="EH22">
        <v>6913</v>
      </c>
      <c r="EI22">
        <v>9533</v>
      </c>
      <c r="EJ22">
        <v>7412</v>
      </c>
      <c r="EK22">
        <v>7772</v>
      </c>
      <c r="EL22">
        <v>6556</v>
      </c>
    </row>
    <row r="23" spans="1:48" ht="12.75">
      <c r="A23" t="s">
        <v>28</v>
      </c>
      <c r="B23">
        <v>1199</v>
      </c>
      <c r="C23">
        <f>(1199-383)</f>
        <v>816</v>
      </c>
      <c r="D23">
        <v>1291</v>
      </c>
      <c r="E23">
        <f>(1291-84)</f>
        <v>1207</v>
      </c>
      <c r="F23">
        <v>1218</v>
      </c>
      <c r="G23">
        <f>(1218-35)</f>
        <v>1183</v>
      </c>
      <c r="H23">
        <v>1385</v>
      </c>
      <c r="I23">
        <v>1506</v>
      </c>
      <c r="J23">
        <v>871</v>
      </c>
      <c r="K23">
        <v>1322</v>
      </c>
      <c r="L23">
        <v>1952</v>
      </c>
      <c r="M23">
        <v>1192</v>
      </c>
      <c r="N23">
        <v>1798</v>
      </c>
      <c r="O23">
        <v>1364</v>
      </c>
      <c r="P23">
        <v>1796</v>
      </c>
      <c r="Q23">
        <v>1907</v>
      </c>
      <c r="R23">
        <v>1812</v>
      </c>
      <c r="S23">
        <v>1229</v>
      </c>
      <c r="T23">
        <v>2356</v>
      </c>
      <c r="U23">
        <v>1808</v>
      </c>
      <c r="V23">
        <v>1211</v>
      </c>
      <c r="W23">
        <v>1715</v>
      </c>
      <c r="X23">
        <v>1646</v>
      </c>
      <c r="Y23">
        <v>1399</v>
      </c>
      <c r="Z23">
        <v>1838</v>
      </c>
      <c r="AA23">
        <v>1662</v>
      </c>
      <c r="AB23">
        <v>1713</v>
      </c>
      <c r="AC23">
        <v>2424</v>
      </c>
      <c r="AD23">
        <v>1167</v>
      </c>
      <c r="AE23">
        <v>1652</v>
      </c>
      <c r="AF23">
        <v>1568</v>
      </c>
      <c r="AG23">
        <v>1789</v>
      </c>
      <c r="AI23">
        <v>1411</v>
      </c>
      <c r="AJ23">
        <v>2014</v>
      </c>
      <c r="AK23">
        <v>2368</v>
      </c>
      <c r="AL23">
        <v>2209</v>
      </c>
      <c r="AM23">
        <v>2966</v>
      </c>
      <c r="AN23">
        <v>2361</v>
      </c>
      <c r="AO23">
        <v>2665</v>
      </c>
      <c r="AP23">
        <v>2827</v>
      </c>
      <c r="AQ23">
        <v>1075</v>
      </c>
      <c r="AR23">
        <v>2879</v>
      </c>
      <c r="AS23">
        <v>2070</v>
      </c>
      <c r="AT23">
        <v>4200</v>
      </c>
      <c r="AU23">
        <v>1518</v>
      </c>
      <c r="AV23">
        <v>4058</v>
      </c>
    </row>
    <row r="24" spans="1:48" ht="12.75">
      <c r="A24" t="s">
        <v>84</v>
      </c>
      <c r="V24">
        <v>1503</v>
      </c>
      <c r="W24">
        <v>1020</v>
      </c>
      <c r="X24">
        <v>1830</v>
      </c>
      <c r="Y24">
        <v>1117</v>
      </c>
      <c r="Z24">
        <v>2091</v>
      </c>
      <c r="AA24">
        <v>950</v>
      </c>
      <c r="AB24">
        <v>2356</v>
      </c>
      <c r="AC24">
        <v>1473</v>
      </c>
      <c r="AD24">
        <v>1521</v>
      </c>
      <c r="AE24">
        <v>978</v>
      </c>
      <c r="AF24">
        <v>1522</v>
      </c>
      <c r="AG24">
        <v>1171</v>
      </c>
      <c r="AI24">
        <v>1655</v>
      </c>
      <c r="AJ24">
        <v>1792</v>
      </c>
      <c r="AK24">
        <v>2457</v>
      </c>
      <c r="AL24">
        <v>2156</v>
      </c>
      <c r="AM24">
        <v>2513</v>
      </c>
      <c r="AN24">
        <v>4232</v>
      </c>
      <c r="AO24">
        <v>2936</v>
      </c>
      <c r="AP24">
        <v>3896</v>
      </c>
      <c r="AQ24">
        <v>2304</v>
      </c>
      <c r="AR24">
        <v>1583</v>
      </c>
      <c r="AS24">
        <v>3557</v>
      </c>
      <c r="AT24">
        <v>2806</v>
      </c>
      <c r="AU24">
        <v>2891</v>
      </c>
      <c r="AV24">
        <v>2942</v>
      </c>
    </row>
    <row r="25" spans="1:48" ht="12.75">
      <c r="A25" t="s">
        <v>112</v>
      </c>
      <c r="AQ25">
        <v>2289</v>
      </c>
      <c r="AR25">
        <v>2972</v>
      </c>
      <c r="AS25">
        <v>4056</v>
      </c>
      <c r="AT25">
        <v>5679</v>
      </c>
      <c r="AU25">
        <v>2753</v>
      </c>
      <c r="AV25">
        <v>5610</v>
      </c>
    </row>
    <row r="26" spans="1:48" ht="12.75">
      <c r="A26" t="s">
        <v>29</v>
      </c>
      <c r="B26">
        <f>+(872-284)</f>
        <v>588</v>
      </c>
      <c r="C26">
        <v>872</v>
      </c>
      <c r="D26">
        <f>(852-139)</f>
        <v>713</v>
      </c>
      <c r="E26">
        <v>852</v>
      </c>
      <c r="F26">
        <f>(1114-191)</f>
        <v>923</v>
      </c>
      <c r="G26">
        <v>1114</v>
      </c>
      <c r="H26">
        <v>871</v>
      </c>
      <c r="I26">
        <v>1154</v>
      </c>
      <c r="J26">
        <v>578</v>
      </c>
      <c r="K26">
        <v>805</v>
      </c>
      <c r="L26">
        <v>1137</v>
      </c>
      <c r="M26">
        <v>1121</v>
      </c>
      <c r="N26">
        <v>1062</v>
      </c>
      <c r="O26">
        <v>1288</v>
      </c>
      <c r="P26">
        <v>1110</v>
      </c>
      <c r="Q26">
        <v>1402</v>
      </c>
      <c r="R26">
        <v>967</v>
      </c>
      <c r="S26">
        <v>1056</v>
      </c>
      <c r="T26">
        <v>1374</v>
      </c>
      <c r="U26">
        <v>1717</v>
      </c>
      <c r="V26">
        <v>2586</v>
      </c>
      <c r="W26">
        <v>2441</v>
      </c>
      <c r="X26">
        <v>2754</v>
      </c>
      <c r="Y26">
        <v>3170</v>
      </c>
      <c r="Z26">
        <v>2678</v>
      </c>
      <c r="AA26">
        <v>3122</v>
      </c>
      <c r="AB26">
        <v>2998</v>
      </c>
      <c r="AC26">
        <v>3302</v>
      </c>
      <c r="AD26">
        <v>2123</v>
      </c>
      <c r="AE26">
        <v>2525</v>
      </c>
      <c r="AF26">
        <v>2824</v>
      </c>
      <c r="AG26">
        <v>2997</v>
      </c>
      <c r="AI26">
        <v>2585</v>
      </c>
      <c r="AJ26">
        <v>3204</v>
      </c>
      <c r="AK26">
        <v>3221</v>
      </c>
      <c r="AL26">
        <v>3853</v>
      </c>
      <c r="AM26">
        <v>2935</v>
      </c>
      <c r="AN26">
        <v>3336</v>
      </c>
      <c r="AO26">
        <v>3041</v>
      </c>
      <c r="AP26">
        <v>2999</v>
      </c>
      <c r="AQ26">
        <v>2942</v>
      </c>
      <c r="AR26">
        <v>2856</v>
      </c>
      <c r="AS26">
        <v>3514</v>
      </c>
      <c r="AT26">
        <v>3750</v>
      </c>
      <c r="AU26">
        <v>2984</v>
      </c>
      <c r="AV26">
        <v>3955</v>
      </c>
    </row>
    <row r="27" spans="1:21" ht="12.75">
      <c r="A27" t="s">
        <v>30</v>
      </c>
      <c r="B27">
        <f>(1034-156)</f>
        <v>878</v>
      </c>
      <c r="C27">
        <v>1034</v>
      </c>
      <c r="D27">
        <f>(1197-70)</f>
        <v>1127</v>
      </c>
      <c r="E27">
        <v>1197</v>
      </c>
      <c r="F27">
        <f>(1321-257)</f>
        <v>1064</v>
      </c>
      <c r="G27">
        <v>1321</v>
      </c>
      <c r="H27">
        <v>1023</v>
      </c>
      <c r="I27">
        <v>1335</v>
      </c>
      <c r="J27">
        <v>643</v>
      </c>
      <c r="K27">
        <v>944</v>
      </c>
      <c r="L27">
        <v>1235</v>
      </c>
      <c r="M27">
        <v>1073</v>
      </c>
      <c r="N27">
        <v>1227</v>
      </c>
      <c r="O27">
        <v>1391</v>
      </c>
      <c r="P27">
        <v>691</v>
      </c>
      <c r="Q27">
        <v>1202</v>
      </c>
      <c r="R27">
        <v>1245</v>
      </c>
      <c r="S27">
        <v>1047</v>
      </c>
      <c r="T27">
        <v>1470</v>
      </c>
      <c r="U27">
        <v>1453</v>
      </c>
    </row>
    <row r="28" spans="1:48" ht="12.75">
      <c r="A28" t="s">
        <v>31</v>
      </c>
      <c r="F28">
        <f>(1131-290)</f>
        <v>841</v>
      </c>
      <c r="G28">
        <v>1131</v>
      </c>
      <c r="H28">
        <v>1340</v>
      </c>
      <c r="I28">
        <v>1367</v>
      </c>
      <c r="J28">
        <v>990</v>
      </c>
      <c r="K28">
        <v>820</v>
      </c>
      <c r="L28">
        <v>1400</v>
      </c>
      <c r="M28">
        <v>1197</v>
      </c>
      <c r="N28">
        <v>1422</v>
      </c>
      <c r="O28">
        <v>1270</v>
      </c>
      <c r="P28">
        <v>1412</v>
      </c>
      <c r="Q28">
        <v>1540</v>
      </c>
      <c r="R28">
        <v>1337</v>
      </c>
      <c r="S28">
        <v>1150</v>
      </c>
      <c r="T28">
        <v>1995</v>
      </c>
      <c r="U28">
        <v>1669</v>
      </c>
      <c r="V28">
        <v>854</v>
      </c>
      <c r="W28">
        <v>1286</v>
      </c>
      <c r="X28">
        <v>950</v>
      </c>
      <c r="Y28">
        <v>1313</v>
      </c>
      <c r="Z28">
        <v>1014</v>
      </c>
      <c r="AA28">
        <v>1356</v>
      </c>
      <c r="AB28">
        <v>1460</v>
      </c>
      <c r="AC28">
        <v>1680</v>
      </c>
      <c r="AD28">
        <v>1096</v>
      </c>
      <c r="AE28">
        <v>1222</v>
      </c>
      <c r="AF28">
        <v>1403</v>
      </c>
      <c r="AG28">
        <v>1203</v>
      </c>
      <c r="AI28">
        <v>947</v>
      </c>
      <c r="AJ28">
        <v>1572</v>
      </c>
      <c r="AK28">
        <v>2036</v>
      </c>
      <c r="AL28">
        <v>1460</v>
      </c>
      <c r="AM28">
        <v>2440</v>
      </c>
      <c r="AN28">
        <v>651</v>
      </c>
      <c r="AO28">
        <v>1317</v>
      </c>
      <c r="AP28">
        <v>1169</v>
      </c>
      <c r="AQ28">
        <v>2334</v>
      </c>
      <c r="AR28">
        <v>1973</v>
      </c>
      <c r="AS28">
        <v>1032</v>
      </c>
      <c r="AT28">
        <v>1185</v>
      </c>
      <c r="AU28">
        <v>2146</v>
      </c>
      <c r="AV28">
        <v>2889</v>
      </c>
    </row>
    <row r="29" spans="1:48" ht="12.75">
      <c r="A29" t="s">
        <v>32</v>
      </c>
      <c r="H29">
        <v>1452</v>
      </c>
      <c r="I29">
        <v>1053</v>
      </c>
      <c r="J29">
        <v>1261</v>
      </c>
      <c r="K29">
        <v>635</v>
      </c>
      <c r="L29">
        <v>1480</v>
      </c>
      <c r="M29">
        <v>1141</v>
      </c>
      <c r="N29">
        <v>1310</v>
      </c>
      <c r="O29">
        <v>467</v>
      </c>
      <c r="P29">
        <v>960</v>
      </c>
      <c r="Q29">
        <v>850</v>
      </c>
      <c r="R29">
        <v>947</v>
      </c>
      <c r="S29">
        <v>392</v>
      </c>
      <c r="T29">
        <v>1679</v>
      </c>
      <c r="V29">
        <v>983</v>
      </c>
      <c r="W29">
        <v>351</v>
      </c>
      <c r="X29">
        <v>963</v>
      </c>
      <c r="Y29">
        <v>538</v>
      </c>
      <c r="Z29">
        <v>1889</v>
      </c>
      <c r="AA29">
        <v>493</v>
      </c>
      <c r="AB29">
        <v>1764</v>
      </c>
      <c r="AD29">
        <v>1706</v>
      </c>
      <c r="AE29">
        <v>277</v>
      </c>
      <c r="AF29">
        <v>1524</v>
      </c>
      <c r="AG29">
        <v>0</v>
      </c>
      <c r="AH29">
        <v>1221</v>
      </c>
      <c r="AI29">
        <v>1601</v>
      </c>
      <c r="AJ29">
        <v>0</v>
      </c>
      <c r="AK29">
        <v>2810</v>
      </c>
      <c r="AL29">
        <v>0</v>
      </c>
      <c r="AM29">
        <v>3369</v>
      </c>
      <c r="AN29">
        <v>1545</v>
      </c>
      <c r="AO29">
        <v>2220</v>
      </c>
      <c r="AP29">
        <v>2052</v>
      </c>
      <c r="AQ29">
        <v>1334</v>
      </c>
      <c r="AR29">
        <v>2866</v>
      </c>
      <c r="AS29">
        <v>2733</v>
      </c>
      <c r="AT29">
        <v>4343</v>
      </c>
      <c r="AU29">
        <v>1930</v>
      </c>
      <c r="AV29">
        <v>4477</v>
      </c>
    </row>
    <row r="30" spans="1:48" ht="12.75">
      <c r="A30" t="s">
        <v>33</v>
      </c>
      <c r="F30">
        <f>(1128-140)</f>
        <v>988</v>
      </c>
      <c r="G30">
        <v>1128</v>
      </c>
      <c r="H30">
        <v>1298</v>
      </c>
      <c r="I30">
        <v>1404</v>
      </c>
      <c r="J30">
        <v>983</v>
      </c>
      <c r="K30">
        <v>1029</v>
      </c>
      <c r="L30">
        <v>1392</v>
      </c>
      <c r="M30">
        <v>1464</v>
      </c>
      <c r="N30">
        <v>1488</v>
      </c>
      <c r="O30">
        <v>1702</v>
      </c>
      <c r="P30">
        <v>1251</v>
      </c>
      <c r="Q30">
        <v>1611</v>
      </c>
      <c r="R30">
        <v>919</v>
      </c>
      <c r="S30">
        <v>1270</v>
      </c>
      <c r="T30">
        <v>2012</v>
      </c>
      <c r="U30">
        <v>2148</v>
      </c>
      <c r="W30">
        <v>1083</v>
      </c>
      <c r="X30">
        <v>1274</v>
      </c>
      <c r="Y30">
        <v>1468</v>
      </c>
      <c r="Z30">
        <v>1080</v>
      </c>
      <c r="AA30">
        <v>1688</v>
      </c>
      <c r="AB30">
        <v>1478</v>
      </c>
      <c r="AC30">
        <v>2227</v>
      </c>
      <c r="AD30">
        <v>992</v>
      </c>
      <c r="AE30">
        <v>1602</v>
      </c>
      <c r="AF30">
        <v>1240</v>
      </c>
      <c r="AG30">
        <v>1436</v>
      </c>
      <c r="AI30">
        <v>947</v>
      </c>
      <c r="AJ30">
        <v>1477</v>
      </c>
      <c r="AK30">
        <v>2065</v>
      </c>
      <c r="AL30">
        <v>1971</v>
      </c>
      <c r="AM30">
        <v>1866</v>
      </c>
      <c r="AN30">
        <v>1282</v>
      </c>
      <c r="AO30">
        <v>1997</v>
      </c>
      <c r="AP30">
        <v>2064</v>
      </c>
      <c r="AQ30">
        <v>1522</v>
      </c>
      <c r="AR30">
        <v>1008</v>
      </c>
      <c r="AS30">
        <v>1837</v>
      </c>
      <c r="AT30">
        <v>2273</v>
      </c>
      <c r="AU30">
        <v>1971</v>
      </c>
      <c r="AV30">
        <v>1935</v>
      </c>
    </row>
    <row r="31" spans="1:48" ht="12.75">
      <c r="A31" t="s">
        <v>34</v>
      </c>
      <c r="F31">
        <v>1283</v>
      </c>
      <c r="G31">
        <f>(1283-332)</f>
        <v>951</v>
      </c>
      <c r="H31">
        <v>1437</v>
      </c>
      <c r="I31">
        <v>925</v>
      </c>
      <c r="J31">
        <v>682</v>
      </c>
      <c r="K31">
        <v>512</v>
      </c>
      <c r="L31">
        <v>1310</v>
      </c>
      <c r="M31">
        <v>1109</v>
      </c>
      <c r="N31">
        <v>1693</v>
      </c>
      <c r="O31">
        <v>1024</v>
      </c>
      <c r="P31">
        <v>1445</v>
      </c>
      <c r="Q31">
        <v>1613</v>
      </c>
      <c r="R31">
        <v>1330</v>
      </c>
      <c r="S31">
        <v>1204</v>
      </c>
      <c r="T31">
        <v>2370</v>
      </c>
      <c r="U31">
        <v>1908</v>
      </c>
      <c r="V31">
        <v>977</v>
      </c>
      <c r="W31">
        <v>985</v>
      </c>
      <c r="X31">
        <v>1128</v>
      </c>
      <c r="Y31">
        <v>1070</v>
      </c>
      <c r="Z31">
        <v>1227</v>
      </c>
      <c r="AA31">
        <v>1084</v>
      </c>
      <c r="AB31">
        <v>1678</v>
      </c>
      <c r="AC31">
        <v>1578</v>
      </c>
      <c r="AD31">
        <v>928</v>
      </c>
      <c r="AE31">
        <v>1433</v>
      </c>
      <c r="AF31">
        <v>1730</v>
      </c>
      <c r="AG31">
        <v>986</v>
      </c>
      <c r="AI31">
        <v>1382</v>
      </c>
      <c r="AJ31">
        <v>717</v>
      </c>
      <c r="AK31">
        <v>2338</v>
      </c>
      <c r="AL31">
        <v>1756</v>
      </c>
      <c r="AM31">
        <v>2221</v>
      </c>
      <c r="AN31">
        <v>1012</v>
      </c>
      <c r="AO31">
        <v>2090</v>
      </c>
      <c r="AP31">
        <v>1682</v>
      </c>
      <c r="AQ31">
        <v>1666</v>
      </c>
      <c r="AR31">
        <v>1039</v>
      </c>
      <c r="AS31">
        <v>2125</v>
      </c>
      <c r="AT31">
        <v>1454</v>
      </c>
      <c r="AU31">
        <v>1822</v>
      </c>
      <c r="AV31">
        <v>1484</v>
      </c>
    </row>
    <row r="32" spans="1:48" ht="12.75">
      <c r="A32" t="s">
        <v>35</v>
      </c>
      <c r="F32">
        <f>(789-37)</f>
        <v>752</v>
      </c>
      <c r="G32">
        <v>789</v>
      </c>
      <c r="H32">
        <v>866</v>
      </c>
      <c r="I32">
        <v>933</v>
      </c>
      <c r="J32">
        <v>602</v>
      </c>
      <c r="K32">
        <v>688</v>
      </c>
      <c r="L32">
        <v>878</v>
      </c>
      <c r="M32">
        <v>1119</v>
      </c>
      <c r="N32">
        <v>1073</v>
      </c>
      <c r="O32">
        <v>1234</v>
      </c>
      <c r="P32">
        <v>1042</v>
      </c>
      <c r="Q32">
        <v>1714</v>
      </c>
      <c r="R32">
        <v>636</v>
      </c>
      <c r="S32">
        <v>1319</v>
      </c>
      <c r="T32">
        <v>1154</v>
      </c>
      <c r="U32">
        <v>1751</v>
      </c>
      <c r="V32">
        <v>710</v>
      </c>
      <c r="W32">
        <v>1358</v>
      </c>
      <c r="X32">
        <v>839</v>
      </c>
      <c r="Y32">
        <v>1421</v>
      </c>
      <c r="Z32">
        <v>738</v>
      </c>
      <c r="AA32">
        <v>1680</v>
      </c>
      <c r="AB32">
        <v>1540</v>
      </c>
      <c r="AC32">
        <v>1677</v>
      </c>
      <c r="AD32">
        <v>1385</v>
      </c>
      <c r="AE32">
        <v>1037</v>
      </c>
      <c r="AF32">
        <v>1488</v>
      </c>
      <c r="AG32">
        <v>1280</v>
      </c>
      <c r="AI32">
        <v>646</v>
      </c>
      <c r="AJ32">
        <v>1759</v>
      </c>
      <c r="AK32">
        <v>1752</v>
      </c>
      <c r="AL32">
        <v>2211</v>
      </c>
      <c r="AM32">
        <v>1877</v>
      </c>
      <c r="AN32">
        <v>2156</v>
      </c>
      <c r="AO32">
        <v>1643</v>
      </c>
      <c r="AP32">
        <v>2257</v>
      </c>
      <c r="AQ32">
        <v>2072</v>
      </c>
      <c r="AR32">
        <v>1702</v>
      </c>
      <c r="AS32">
        <v>2977</v>
      </c>
      <c r="AT32">
        <v>2579</v>
      </c>
      <c r="AU32">
        <v>2489</v>
      </c>
      <c r="AV32">
        <v>2644</v>
      </c>
    </row>
    <row r="33" spans="1:48" ht="12.75">
      <c r="A33" t="s">
        <v>36</v>
      </c>
      <c r="F33">
        <v>1289</v>
      </c>
      <c r="G33">
        <f>(1289-87)</f>
        <v>1202</v>
      </c>
      <c r="H33">
        <v>1499</v>
      </c>
      <c r="I33">
        <v>1508</v>
      </c>
      <c r="J33">
        <v>946</v>
      </c>
      <c r="K33">
        <v>1076</v>
      </c>
      <c r="L33">
        <v>1773</v>
      </c>
      <c r="M33">
        <v>1265</v>
      </c>
      <c r="N33">
        <v>1919</v>
      </c>
      <c r="O33">
        <v>1726</v>
      </c>
      <c r="P33">
        <v>1653</v>
      </c>
      <c r="Q33">
        <v>2659</v>
      </c>
      <c r="R33">
        <v>1755</v>
      </c>
      <c r="S33">
        <v>1933</v>
      </c>
      <c r="T33">
        <v>2661</v>
      </c>
      <c r="U33">
        <v>2835</v>
      </c>
      <c r="V33">
        <v>1553</v>
      </c>
      <c r="W33">
        <v>1074</v>
      </c>
      <c r="X33">
        <v>2058</v>
      </c>
      <c r="Y33">
        <v>1804</v>
      </c>
      <c r="Z33">
        <v>2275</v>
      </c>
      <c r="AA33">
        <v>1691</v>
      </c>
      <c r="AB33">
        <v>2506</v>
      </c>
      <c r="AC33">
        <v>3105</v>
      </c>
      <c r="AD33">
        <v>1961</v>
      </c>
      <c r="AE33">
        <v>1880</v>
      </c>
      <c r="AF33">
        <v>2527</v>
      </c>
      <c r="AG33">
        <v>2283</v>
      </c>
      <c r="AI33">
        <v>986</v>
      </c>
      <c r="AJ33">
        <v>2408</v>
      </c>
      <c r="AK33">
        <v>4135</v>
      </c>
      <c r="AL33">
        <v>3279</v>
      </c>
      <c r="AM33">
        <v>2289</v>
      </c>
      <c r="AN33">
        <v>2564</v>
      </c>
      <c r="AO33">
        <v>2842</v>
      </c>
      <c r="AP33">
        <v>2659</v>
      </c>
      <c r="AQ33">
        <v>1342</v>
      </c>
      <c r="AR33">
        <v>424</v>
      </c>
      <c r="AS33">
        <v>1826</v>
      </c>
      <c r="AT33">
        <v>854</v>
      </c>
      <c r="AU33">
        <v>1954</v>
      </c>
      <c r="AV33">
        <v>994</v>
      </c>
    </row>
    <row r="34" spans="1:48" ht="12.75">
      <c r="A34" t="s">
        <v>37</v>
      </c>
      <c r="F34">
        <v>897</v>
      </c>
      <c r="G34">
        <f>(897-92)</f>
        <v>805</v>
      </c>
      <c r="H34">
        <v>1287</v>
      </c>
      <c r="I34">
        <v>897</v>
      </c>
      <c r="J34">
        <v>743</v>
      </c>
      <c r="K34">
        <v>645</v>
      </c>
      <c r="L34">
        <v>1605</v>
      </c>
      <c r="M34">
        <v>707</v>
      </c>
      <c r="N34">
        <v>1064</v>
      </c>
      <c r="O34">
        <v>565</v>
      </c>
      <c r="P34">
        <v>1260</v>
      </c>
      <c r="Q34">
        <v>1389</v>
      </c>
      <c r="R34">
        <v>1321</v>
      </c>
      <c r="S34">
        <v>852</v>
      </c>
      <c r="T34">
        <v>2731</v>
      </c>
      <c r="U34">
        <v>1857</v>
      </c>
      <c r="V34">
        <v>2578</v>
      </c>
      <c r="W34">
        <v>753</v>
      </c>
      <c r="X34">
        <v>2927</v>
      </c>
      <c r="Y34">
        <v>609</v>
      </c>
      <c r="Z34">
        <v>3144</v>
      </c>
      <c r="AA34">
        <v>570</v>
      </c>
      <c r="AB34">
        <v>2821</v>
      </c>
      <c r="AC34">
        <v>2623</v>
      </c>
      <c r="AD34">
        <v>1849</v>
      </c>
      <c r="AE34">
        <v>176</v>
      </c>
      <c r="AF34">
        <v>2524</v>
      </c>
      <c r="AG34">
        <v>0</v>
      </c>
      <c r="AH34">
        <v>1237</v>
      </c>
      <c r="AI34">
        <v>3286</v>
      </c>
      <c r="AK34">
        <v>6108</v>
      </c>
      <c r="AM34">
        <v>2532</v>
      </c>
      <c r="AN34">
        <v>1185</v>
      </c>
      <c r="AO34">
        <v>2435</v>
      </c>
      <c r="AP34">
        <v>768</v>
      </c>
      <c r="AQ34">
        <v>1907</v>
      </c>
      <c r="AR34">
        <v>1627</v>
      </c>
      <c r="AS34">
        <v>2925</v>
      </c>
      <c r="AT34">
        <v>2473</v>
      </c>
      <c r="AU34">
        <v>2270</v>
      </c>
      <c r="AV34">
        <v>2662</v>
      </c>
    </row>
    <row r="35" spans="1:48" ht="12.75">
      <c r="A35" t="s">
        <v>38</v>
      </c>
      <c r="F35">
        <f>(1304-322)</f>
        <v>982</v>
      </c>
      <c r="G35">
        <v>1304</v>
      </c>
      <c r="H35">
        <v>1178</v>
      </c>
      <c r="I35">
        <v>1283</v>
      </c>
      <c r="J35">
        <v>1122</v>
      </c>
      <c r="K35">
        <v>938</v>
      </c>
      <c r="L35">
        <v>1668</v>
      </c>
      <c r="M35">
        <v>1210</v>
      </c>
      <c r="N35">
        <v>1375</v>
      </c>
      <c r="O35">
        <v>1499</v>
      </c>
      <c r="P35">
        <v>1780</v>
      </c>
      <c r="Q35">
        <v>1094</v>
      </c>
      <c r="R35">
        <v>1610</v>
      </c>
      <c r="S35">
        <v>1026</v>
      </c>
      <c r="T35">
        <v>2740</v>
      </c>
      <c r="U35">
        <v>1750</v>
      </c>
      <c r="V35">
        <v>1452</v>
      </c>
      <c r="W35">
        <v>742</v>
      </c>
      <c r="X35">
        <v>1522</v>
      </c>
      <c r="Y35">
        <v>687</v>
      </c>
      <c r="Z35">
        <v>1653</v>
      </c>
      <c r="AA35">
        <v>1082</v>
      </c>
      <c r="AB35">
        <v>1798</v>
      </c>
      <c r="AD35">
        <v>1468</v>
      </c>
      <c r="AE35">
        <v>698</v>
      </c>
      <c r="AF35">
        <v>1979</v>
      </c>
      <c r="AG35">
        <v>825</v>
      </c>
      <c r="AI35">
        <v>1727</v>
      </c>
      <c r="AJ35">
        <v>1320</v>
      </c>
      <c r="AK35">
        <v>3061</v>
      </c>
      <c r="AL35">
        <v>1638</v>
      </c>
      <c r="AM35">
        <v>2372</v>
      </c>
      <c r="AN35">
        <v>1490</v>
      </c>
      <c r="AO35">
        <v>2232</v>
      </c>
      <c r="AP35">
        <v>1230</v>
      </c>
      <c r="AQ35">
        <v>1778</v>
      </c>
      <c r="AR35">
        <v>1350</v>
      </c>
      <c r="AS35">
        <v>2965</v>
      </c>
      <c r="AT35">
        <v>2460</v>
      </c>
      <c r="AU35">
        <v>1815</v>
      </c>
      <c r="AV35">
        <v>2630</v>
      </c>
    </row>
    <row r="36" spans="1:48" ht="12.75">
      <c r="A36" t="s">
        <v>85</v>
      </c>
      <c r="V36">
        <v>925</v>
      </c>
      <c r="W36">
        <v>873</v>
      </c>
      <c r="X36">
        <v>1109</v>
      </c>
      <c r="Y36">
        <v>877</v>
      </c>
      <c r="Z36">
        <v>990</v>
      </c>
      <c r="AA36">
        <v>744</v>
      </c>
      <c r="AB36">
        <v>1743</v>
      </c>
      <c r="AC36">
        <v>995</v>
      </c>
      <c r="AD36">
        <v>1140</v>
      </c>
      <c r="AE36">
        <v>457</v>
      </c>
      <c r="AF36">
        <v>742</v>
      </c>
      <c r="AG36">
        <v>1193</v>
      </c>
      <c r="AI36">
        <v>257</v>
      </c>
      <c r="AJ36">
        <v>1045</v>
      </c>
      <c r="AK36">
        <v>2110</v>
      </c>
      <c r="AL36">
        <v>1381</v>
      </c>
      <c r="AM36">
        <v>2597</v>
      </c>
      <c r="AN36">
        <v>1471</v>
      </c>
      <c r="AO36">
        <v>2582</v>
      </c>
      <c r="AP36">
        <v>1465</v>
      </c>
      <c r="AQ36">
        <v>2259</v>
      </c>
      <c r="AR36">
        <v>580</v>
      </c>
      <c r="AS36">
        <v>2610</v>
      </c>
      <c r="AT36">
        <v>1995</v>
      </c>
      <c r="AU36">
        <v>2150</v>
      </c>
      <c r="AV36">
        <v>1849</v>
      </c>
    </row>
    <row r="37" spans="1:48" ht="12.75">
      <c r="A37" t="s">
        <v>86</v>
      </c>
      <c r="V37">
        <v>1164</v>
      </c>
      <c r="W37">
        <v>863</v>
      </c>
      <c r="X37">
        <v>1612</v>
      </c>
      <c r="Y37">
        <v>871</v>
      </c>
      <c r="Z37">
        <v>1480</v>
      </c>
      <c r="AA37">
        <v>930</v>
      </c>
      <c r="AB37">
        <v>1875</v>
      </c>
      <c r="AC37">
        <v>1867</v>
      </c>
      <c r="AD37">
        <v>1434</v>
      </c>
      <c r="AE37">
        <v>1028</v>
      </c>
      <c r="AF37">
        <v>1992</v>
      </c>
      <c r="AG37">
        <v>1103</v>
      </c>
      <c r="AI37">
        <v>1304</v>
      </c>
      <c r="AJ37">
        <v>796</v>
      </c>
      <c r="AK37">
        <v>3206</v>
      </c>
      <c r="AL37">
        <v>1823</v>
      </c>
      <c r="AM37">
        <v>2558</v>
      </c>
      <c r="AN37">
        <v>1731</v>
      </c>
      <c r="AO37">
        <v>2586</v>
      </c>
      <c r="AP37">
        <v>1209</v>
      </c>
      <c r="AQ37">
        <v>1410</v>
      </c>
      <c r="AR37">
        <v>1014</v>
      </c>
      <c r="AS37">
        <v>1952</v>
      </c>
      <c r="AT37">
        <v>1886</v>
      </c>
      <c r="AU37">
        <v>1486</v>
      </c>
      <c r="AV37">
        <v>1950</v>
      </c>
    </row>
    <row r="38" spans="1:48" ht="12.75">
      <c r="A38" t="s">
        <v>113</v>
      </c>
      <c r="AQ38">
        <v>2170</v>
      </c>
      <c r="AR38">
        <v>1466</v>
      </c>
      <c r="AS38">
        <v>3591</v>
      </c>
      <c r="AT38">
        <v>2502</v>
      </c>
      <c r="AU38">
        <v>3165</v>
      </c>
      <c r="AV38">
        <v>2315</v>
      </c>
    </row>
    <row r="39" spans="1:48" ht="12.75">
      <c r="A39" t="s">
        <v>39</v>
      </c>
      <c r="F39">
        <v>2307</v>
      </c>
      <c r="G39">
        <f>(2307-741)</f>
        <v>1566</v>
      </c>
      <c r="H39">
        <v>1854</v>
      </c>
      <c r="I39">
        <v>1975</v>
      </c>
      <c r="J39">
        <v>1667</v>
      </c>
      <c r="K39">
        <v>1808</v>
      </c>
      <c r="L39">
        <v>2510</v>
      </c>
      <c r="M39">
        <v>1557</v>
      </c>
      <c r="N39">
        <v>2330</v>
      </c>
      <c r="O39">
        <v>1438</v>
      </c>
      <c r="P39">
        <v>2059</v>
      </c>
      <c r="Q39">
        <v>1555</v>
      </c>
      <c r="R39">
        <v>2077</v>
      </c>
      <c r="S39">
        <v>1491</v>
      </c>
      <c r="T39">
        <v>2822</v>
      </c>
      <c r="U39">
        <v>1921</v>
      </c>
      <c r="V39">
        <v>1981</v>
      </c>
      <c r="W39">
        <v>1141</v>
      </c>
      <c r="X39">
        <v>1568</v>
      </c>
      <c r="Y39">
        <v>1166</v>
      </c>
      <c r="Z39">
        <v>2138</v>
      </c>
      <c r="AA39">
        <v>1312</v>
      </c>
      <c r="AB39">
        <v>2365</v>
      </c>
      <c r="AC39">
        <v>1543</v>
      </c>
      <c r="AD39">
        <v>1927</v>
      </c>
      <c r="AE39">
        <v>1375</v>
      </c>
      <c r="AF39">
        <v>1869</v>
      </c>
      <c r="AG39">
        <v>1553</v>
      </c>
      <c r="AI39">
        <v>1986</v>
      </c>
      <c r="AJ39">
        <v>1276</v>
      </c>
      <c r="AK39">
        <v>2451</v>
      </c>
      <c r="AL39">
        <v>1651</v>
      </c>
      <c r="AM39">
        <v>2256</v>
      </c>
      <c r="AN39">
        <v>1445</v>
      </c>
      <c r="AO39">
        <v>1533</v>
      </c>
      <c r="AP39">
        <v>1676</v>
      </c>
      <c r="AQ39">
        <v>1764</v>
      </c>
      <c r="AR39">
        <v>1899</v>
      </c>
      <c r="AS39">
        <v>2236</v>
      </c>
      <c r="AT39">
        <v>1971</v>
      </c>
      <c r="AU39">
        <v>1436</v>
      </c>
      <c r="AV39">
        <v>1613</v>
      </c>
    </row>
    <row r="40" spans="1:48" ht="12.75">
      <c r="A40" t="s">
        <v>40</v>
      </c>
      <c r="F40">
        <v>2341</v>
      </c>
      <c r="G40">
        <f>(2341-889)</f>
        <v>1452</v>
      </c>
      <c r="H40">
        <v>2034</v>
      </c>
      <c r="I40">
        <v>1751</v>
      </c>
      <c r="J40">
        <v>2002</v>
      </c>
      <c r="K40">
        <v>1548</v>
      </c>
      <c r="L40">
        <v>2354</v>
      </c>
      <c r="M40">
        <v>1755</v>
      </c>
      <c r="N40">
        <v>2326</v>
      </c>
      <c r="O40">
        <v>1395</v>
      </c>
      <c r="P40">
        <v>1760</v>
      </c>
      <c r="Q40">
        <v>1383</v>
      </c>
      <c r="R40">
        <v>2162</v>
      </c>
      <c r="S40">
        <v>1309</v>
      </c>
      <c r="T40">
        <v>2693</v>
      </c>
      <c r="U40">
        <v>1769</v>
      </c>
      <c r="V40">
        <v>2608</v>
      </c>
      <c r="W40">
        <v>1206</v>
      </c>
      <c r="X40">
        <v>1907</v>
      </c>
      <c r="Y40">
        <v>918</v>
      </c>
      <c r="Z40">
        <v>2404</v>
      </c>
      <c r="AA40">
        <v>1588</v>
      </c>
      <c r="AB40">
        <v>2957</v>
      </c>
      <c r="AC40">
        <v>1700</v>
      </c>
      <c r="AD40">
        <v>2415</v>
      </c>
      <c r="AE40">
        <v>1238</v>
      </c>
      <c r="AF40">
        <v>2360</v>
      </c>
      <c r="AG40">
        <v>1472</v>
      </c>
      <c r="AI40">
        <v>2096</v>
      </c>
      <c r="AJ40">
        <v>1542</v>
      </c>
      <c r="AK40">
        <v>3030</v>
      </c>
      <c r="AL40">
        <v>1872</v>
      </c>
      <c r="AM40">
        <v>2512</v>
      </c>
      <c r="AN40">
        <v>1600</v>
      </c>
      <c r="AO40">
        <v>2063</v>
      </c>
      <c r="AP40">
        <v>1223</v>
      </c>
      <c r="AQ40">
        <v>2021</v>
      </c>
      <c r="AR40">
        <v>1283</v>
      </c>
      <c r="AS40">
        <v>2591</v>
      </c>
      <c r="AT40">
        <v>1671</v>
      </c>
      <c r="AU40">
        <v>1854</v>
      </c>
      <c r="AV40">
        <v>1102</v>
      </c>
    </row>
    <row r="41" spans="1:48" ht="12.75">
      <c r="A41" t="s">
        <v>41</v>
      </c>
      <c r="B41">
        <v>1027</v>
      </c>
      <c r="C41">
        <f>(1027-206)</f>
        <v>821</v>
      </c>
      <c r="D41">
        <f>(1286-143)</f>
        <v>1143</v>
      </c>
      <c r="E41">
        <v>1286</v>
      </c>
      <c r="F41">
        <f>(1406-291)</f>
        <v>1115</v>
      </c>
      <c r="G41">
        <v>1406</v>
      </c>
      <c r="H41">
        <v>1130</v>
      </c>
      <c r="I41">
        <v>1420</v>
      </c>
      <c r="J41">
        <v>1211</v>
      </c>
      <c r="K41">
        <v>1142</v>
      </c>
      <c r="L41">
        <v>1489</v>
      </c>
      <c r="M41">
        <v>1362</v>
      </c>
      <c r="N41">
        <v>1565</v>
      </c>
      <c r="O41">
        <v>1598</v>
      </c>
      <c r="P41">
        <v>1813</v>
      </c>
      <c r="Q41">
        <v>2012</v>
      </c>
      <c r="R41">
        <v>1271</v>
      </c>
      <c r="S41">
        <v>1396</v>
      </c>
      <c r="T41">
        <v>1565</v>
      </c>
      <c r="U41">
        <v>1885</v>
      </c>
      <c r="V41">
        <v>1865</v>
      </c>
      <c r="W41">
        <v>2320</v>
      </c>
      <c r="X41">
        <v>1939</v>
      </c>
      <c r="Y41">
        <v>2446</v>
      </c>
      <c r="Z41">
        <v>2347</v>
      </c>
      <c r="AA41">
        <v>2451</v>
      </c>
      <c r="AB41">
        <v>2534</v>
      </c>
      <c r="AC41">
        <v>3028</v>
      </c>
      <c r="AD41">
        <v>1573</v>
      </c>
      <c r="AE41">
        <v>1914</v>
      </c>
      <c r="AF41">
        <v>2280</v>
      </c>
      <c r="AG41">
        <v>2608</v>
      </c>
      <c r="AI41">
        <v>2293</v>
      </c>
      <c r="AJ41">
        <v>2481</v>
      </c>
      <c r="AK41">
        <v>2695</v>
      </c>
      <c r="AL41">
        <v>3163</v>
      </c>
      <c r="AM41">
        <v>2680</v>
      </c>
      <c r="AN41">
        <v>3794</v>
      </c>
      <c r="AO41">
        <v>2526</v>
      </c>
      <c r="AP41">
        <v>3389</v>
      </c>
      <c r="AQ41">
        <v>1677</v>
      </c>
      <c r="AR41">
        <v>2609</v>
      </c>
      <c r="AS41">
        <v>3596</v>
      </c>
      <c r="AT41">
        <v>5203</v>
      </c>
      <c r="AU41">
        <v>2016</v>
      </c>
      <c r="AV41">
        <v>4827</v>
      </c>
    </row>
    <row r="42" spans="1:48" ht="12.75">
      <c r="A42" t="s">
        <v>42</v>
      </c>
      <c r="B42">
        <f>(1722-72)</f>
        <v>1650</v>
      </c>
      <c r="C42">
        <v>1722</v>
      </c>
      <c r="D42">
        <f>(2330-506)</f>
        <v>1824</v>
      </c>
      <c r="E42">
        <v>2330</v>
      </c>
      <c r="F42">
        <f>(2141-53)</f>
        <v>2088</v>
      </c>
      <c r="G42">
        <v>2141</v>
      </c>
      <c r="H42">
        <v>2284</v>
      </c>
      <c r="I42">
        <v>2251</v>
      </c>
      <c r="J42">
        <v>2147</v>
      </c>
      <c r="K42">
        <v>1941</v>
      </c>
      <c r="L42">
        <v>2598</v>
      </c>
      <c r="M42">
        <v>2431</v>
      </c>
      <c r="N42">
        <v>2938</v>
      </c>
      <c r="O42">
        <v>2541</v>
      </c>
      <c r="P42">
        <v>2179</v>
      </c>
      <c r="Q42">
        <v>1907</v>
      </c>
      <c r="R42">
        <v>2923</v>
      </c>
      <c r="S42">
        <v>1908</v>
      </c>
      <c r="T42">
        <v>3411</v>
      </c>
      <c r="U42">
        <v>3337</v>
      </c>
      <c r="V42">
        <v>1852</v>
      </c>
      <c r="W42">
        <v>1793</v>
      </c>
      <c r="X42">
        <v>1850</v>
      </c>
      <c r="Y42">
        <v>2146</v>
      </c>
      <c r="Z42">
        <v>2013</v>
      </c>
      <c r="AA42">
        <v>2082</v>
      </c>
      <c r="AB42">
        <v>2217</v>
      </c>
      <c r="AC42">
        <v>2510</v>
      </c>
      <c r="AD42">
        <v>1457</v>
      </c>
      <c r="AE42">
        <v>2064</v>
      </c>
      <c r="AF42">
        <v>2280</v>
      </c>
      <c r="AG42">
        <v>2278</v>
      </c>
      <c r="AI42">
        <v>2225</v>
      </c>
      <c r="AJ42">
        <v>2453</v>
      </c>
      <c r="AK42">
        <v>2505</v>
      </c>
      <c r="AL42">
        <v>3179</v>
      </c>
      <c r="AM42">
        <v>2743</v>
      </c>
      <c r="AN42">
        <v>2574</v>
      </c>
      <c r="AO42">
        <v>2340</v>
      </c>
      <c r="AP42">
        <v>2346</v>
      </c>
      <c r="AQ42">
        <v>2347</v>
      </c>
      <c r="AR42">
        <v>1677</v>
      </c>
      <c r="AS42">
        <v>2234</v>
      </c>
      <c r="AT42">
        <v>1970</v>
      </c>
      <c r="AU42">
        <v>1386</v>
      </c>
      <c r="AV42">
        <v>1660</v>
      </c>
    </row>
    <row r="43" spans="1:48" ht="12.75">
      <c r="A43" t="s">
        <v>43</v>
      </c>
      <c r="D43">
        <f>(1224-85)</f>
        <v>1139</v>
      </c>
      <c r="E43">
        <v>1224</v>
      </c>
      <c r="F43">
        <f>(1225-23)</f>
        <v>1202</v>
      </c>
      <c r="G43">
        <v>1225</v>
      </c>
      <c r="H43">
        <v>1174</v>
      </c>
      <c r="I43">
        <v>1024</v>
      </c>
      <c r="J43">
        <v>1256</v>
      </c>
      <c r="K43">
        <v>1207</v>
      </c>
      <c r="L43">
        <v>1384</v>
      </c>
      <c r="M43">
        <v>1362</v>
      </c>
      <c r="N43">
        <v>1436</v>
      </c>
      <c r="O43">
        <v>1638</v>
      </c>
      <c r="P43">
        <v>1063</v>
      </c>
      <c r="Q43">
        <v>1525</v>
      </c>
      <c r="R43">
        <v>1371</v>
      </c>
      <c r="S43">
        <v>1373</v>
      </c>
      <c r="T43">
        <v>1760</v>
      </c>
      <c r="U43">
        <v>1956</v>
      </c>
      <c r="V43">
        <v>1685</v>
      </c>
      <c r="W43">
        <v>1676</v>
      </c>
      <c r="X43">
        <v>1967</v>
      </c>
      <c r="Y43">
        <v>1550</v>
      </c>
      <c r="Z43">
        <v>2167</v>
      </c>
      <c r="AA43">
        <v>1660</v>
      </c>
      <c r="AB43">
        <v>2423</v>
      </c>
      <c r="AC43">
        <v>2102</v>
      </c>
      <c r="AD43">
        <v>1752</v>
      </c>
      <c r="AE43">
        <v>1994</v>
      </c>
      <c r="AF43">
        <v>2295</v>
      </c>
      <c r="AG43">
        <v>2263</v>
      </c>
      <c r="AI43">
        <v>2103</v>
      </c>
      <c r="AJ43">
        <v>2648</v>
      </c>
      <c r="AK43">
        <v>3047</v>
      </c>
      <c r="AL43">
        <v>2996</v>
      </c>
      <c r="AM43">
        <v>2521</v>
      </c>
      <c r="AN43">
        <v>1953</v>
      </c>
      <c r="AO43">
        <v>2301</v>
      </c>
      <c r="AP43">
        <v>1699</v>
      </c>
      <c r="AQ43">
        <v>2107</v>
      </c>
      <c r="AR43">
        <v>1190</v>
      </c>
      <c r="AS43">
        <v>2799</v>
      </c>
      <c r="AT43">
        <v>3166</v>
      </c>
      <c r="AU43">
        <v>1298</v>
      </c>
      <c r="AV43">
        <v>2895</v>
      </c>
    </row>
    <row r="44" spans="1:48" ht="12.75">
      <c r="A44" t="s">
        <v>44</v>
      </c>
      <c r="B44">
        <f>(1496-506)</f>
        <v>990</v>
      </c>
      <c r="C44">
        <v>1496</v>
      </c>
      <c r="D44">
        <f>(1646-230)</f>
        <v>1416</v>
      </c>
      <c r="E44">
        <v>1646</v>
      </c>
      <c r="F44">
        <f>(1588-107)</f>
        <v>1481</v>
      </c>
      <c r="G44">
        <v>1588</v>
      </c>
      <c r="H44">
        <v>1424</v>
      </c>
      <c r="I44">
        <v>1983</v>
      </c>
      <c r="J44">
        <v>1362</v>
      </c>
      <c r="K44">
        <v>2042</v>
      </c>
      <c r="L44">
        <v>2126</v>
      </c>
      <c r="M44">
        <v>1695</v>
      </c>
      <c r="N44">
        <v>1731</v>
      </c>
      <c r="O44">
        <v>1807</v>
      </c>
      <c r="P44">
        <v>1468</v>
      </c>
      <c r="Q44">
        <v>1917</v>
      </c>
      <c r="R44">
        <v>1299</v>
      </c>
      <c r="S44">
        <v>2268</v>
      </c>
      <c r="T44">
        <v>2327</v>
      </c>
      <c r="U44">
        <v>1675</v>
      </c>
      <c r="V44">
        <v>1210</v>
      </c>
      <c r="W44">
        <v>1236</v>
      </c>
      <c r="X44">
        <v>1596</v>
      </c>
      <c r="Y44">
        <v>1319</v>
      </c>
      <c r="Z44">
        <v>1457</v>
      </c>
      <c r="AA44">
        <v>1360</v>
      </c>
      <c r="AB44">
        <v>1714</v>
      </c>
      <c r="AC44">
        <v>1699</v>
      </c>
      <c r="AD44">
        <v>1200</v>
      </c>
      <c r="AE44">
        <v>1263</v>
      </c>
      <c r="AF44">
        <v>1287</v>
      </c>
      <c r="AG44">
        <v>1468</v>
      </c>
      <c r="AI44">
        <v>1370</v>
      </c>
      <c r="AJ44">
        <v>1309</v>
      </c>
      <c r="AK44">
        <v>2010</v>
      </c>
      <c r="AL44">
        <v>1959</v>
      </c>
      <c r="AM44">
        <v>1786</v>
      </c>
      <c r="AN44">
        <v>1626</v>
      </c>
      <c r="AO44">
        <v>1539</v>
      </c>
      <c r="AP44">
        <v>1440</v>
      </c>
      <c r="AQ44">
        <v>1592</v>
      </c>
      <c r="AR44">
        <v>1430</v>
      </c>
      <c r="AS44">
        <v>2275</v>
      </c>
      <c r="AT44">
        <v>2095</v>
      </c>
      <c r="AU44">
        <v>1797</v>
      </c>
      <c r="AV44">
        <v>1565</v>
      </c>
    </row>
    <row r="45" spans="1:48" ht="12.75">
      <c r="A45" t="s">
        <v>45</v>
      </c>
      <c r="B45">
        <f>(956-40)</f>
        <v>916</v>
      </c>
      <c r="C45">
        <v>956</v>
      </c>
      <c r="D45">
        <f>(1186-183)</f>
        <v>1003</v>
      </c>
      <c r="E45">
        <v>1186</v>
      </c>
      <c r="F45">
        <v>1116</v>
      </c>
      <c r="G45">
        <f>(1116-55)</f>
        <v>1061</v>
      </c>
      <c r="H45">
        <v>1307</v>
      </c>
      <c r="I45">
        <v>1055</v>
      </c>
      <c r="J45">
        <v>1051</v>
      </c>
      <c r="K45">
        <v>1120</v>
      </c>
      <c r="L45">
        <v>1240</v>
      </c>
      <c r="M45">
        <v>1165</v>
      </c>
      <c r="N45">
        <v>1383</v>
      </c>
      <c r="O45">
        <v>1355</v>
      </c>
      <c r="P45">
        <v>1298</v>
      </c>
      <c r="Q45">
        <v>1244</v>
      </c>
      <c r="R45">
        <v>1200</v>
      </c>
      <c r="S45">
        <v>1353</v>
      </c>
      <c r="T45">
        <v>1807</v>
      </c>
      <c r="U45">
        <v>1651</v>
      </c>
      <c r="V45">
        <v>2092</v>
      </c>
      <c r="X45">
        <v>2428</v>
      </c>
      <c r="Y45">
        <v>1741</v>
      </c>
      <c r="Z45">
        <v>2214</v>
      </c>
      <c r="AA45">
        <v>1108</v>
      </c>
      <c r="AB45">
        <v>2690</v>
      </c>
      <c r="AC45">
        <v>1739</v>
      </c>
      <c r="AD45">
        <v>2371</v>
      </c>
      <c r="AF45">
        <v>2049</v>
      </c>
      <c r="AG45">
        <v>1529</v>
      </c>
      <c r="AI45">
        <v>2343</v>
      </c>
      <c r="AJ45">
        <v>1700</v>
      </c>
      <c r="AK45">
        <v>3154</v>
      </c>
      <c r="AL45">
        <v>1781</v>
      </c>
      <c r="AM45">
        <v>2361</v>
      </c>
      <c r="AN45">
        <v>1962</v>
      </c>
      <c r="AO45">
        <v>2112</v>
      </c>
      <c r="AP45">
        <v>1707</v>
      </c>
      <c r="AQ45">
        <v>2249</v>
      </c>
      <c r="AR45">
        <v>1627</v>
      </c>
      <c r="AS45">
        <v>2533</v>
      </c>
      <c r="AT45">
        <v>2116</v>
      </c>
      <c r="AU45">
        <v>2400</v>
      </c>
      <c r="AV45">
        <v>2137</v>
      </c>
    </row>
    <row r="46" spans="1:48" ht="12.75">
      <c r="A46" t="s">
        <v>46</v>
      </c>
      <c r="B46">
        <v>1627</v>
      </c>
      <c r="C46">
        <f>(1627-188)</f>
        <v>1439</v>
      </c>
      <c r="D46">
        <f>(1754-73)</f>
        <v>1681</v>
      </c>
      <c r="E46">
        <v>1754</v>
      </c>
      <c r="F46">
        <v>1686</v>
      </c>
      <c r="G46">
        <f>(1686-53)</f>
        <v>1633</v>
      </c>
      <c r="H46">
        <v>1664</v>
      </c>
      <c r="I46">
        <v>1768</v>
      </c>
      <c r="J46">
        <v>1582</v>
      </c>
      <c r="K46">
        <v>1525</v>
      </c>
      <c r="L46">
        <v>2057</v>
      </c>
      <c r="M46">
        <v>1564</v>
      </c>
      <c r="N46">
        <v>1875</v>
      </c>
      <c r="O46">
        <v>1805</v>
      </c>
      <c r="P46">
        <v>1966</v>
      </c>
      <c r="Q46">
        <v>1548</v>
      </c>
      <c r="R46">
        <v>1878</v>
      </c>
      <c r="S46">
        <v>1732</v>
      </c>
      <c r="T46">
        <v>2503</v>
      </c>
      <c r="U46">
        <v>1944</v>
      </c>
      <c r="V46">
        <v>1434</v>
      </c>
      <c r="W46">
        <v>1744</v>
      </c>
      <c r="Y46">
        <v>2448</v>
      </c>
      <c r="Z46">
        <v>1397</v>
      </c>
      <c r="AA46">
        <v>1617</v>
      </c>
      <c r="AB46">
        <v>1488</v>
      </c>
      <c r="AC46">
        <v>2272</v>
      </c>
      <c r="AD46">
        <v>1545</v>
      </c>
      <c r="AE46">
        <v>1585</v>
      </c>
      <c r="AF46">
        <v>0</v>
      </c>
      <c r="AG46">
        <v>1998</v>
      </c>
      <c r="AI46">
        <v>1932</v>
      </c>
      <c r="AJ46">
        <v>1786</v>
      </c>
      <c r="AK46">
        <v>1960</v>
      </c>
      <c r="AL46">
        <v>2352</v>
      </c>
      <c r="AM46">
        <v>2138</v>
      </c>
      <c r="AN46">
        <v>2022</v>
      </c>
      <c r="AO46">
        <v>1929</v>
      </c>
      <c r="AP46">
        <v>1548</v>
      </c>
      <c r="AQ46">
        <v>2209</v>
      </c>
      <c r="AR46">
        <v>1494</v>
      </c>
      <c r="AS46">
        <v>2699</v>
      </c>
      <c r="AT46">
        <v>2227</v>
      </c>
      <c r="AU46">
        <v>1746</v>
      </c>
      <c r="AV46">
        <v>2565</v>
      </c>
    </row>
    <row r="47" spans="1:48" ht="12.75">
      <c r="A47" t="s">
        <v>47</v>
      </c>
      <c r="B47">
        <v>856</v>
      </c>
      <c r="C47">
        <f>(856-714)</f>
        <v>142</v>
      </c>
      <c r="D47">
        <v>1800</v>
      </c>
      <c r="E47">
        <f>(1800-408)</f>
        <v>1392</v>
      </c>
      <c r="F47">
        <v>1699</v>
      </c>
      <c r="G47">
        <f>(1699-222)</f>
        <v>1477</v>
      </c>
      <c r="H47">
        <v>1820</v>
      </c>
      <c r="I47">
        <v>90</v>
      </c>
      <c r="J47">
        <v>1348</v>
      </c>
      <c r="K47">
        <v>918</v>
      </c>
      <c r="L47">
        <v>1841</v>
      </c>
      <c r="M47">
        <v>1744</v>
      </c>
      <c r="N47">
        <v>2803</v>
      </c>
      <c r="P47">
        <v>1642</v>
      </c>
      <c r="Q47">
        <v>1747</v>
      </c>
      <c r="R47">
        <v>1394</v>
      </c>
      <c r="S47">
        <v>1464</v>
      </c>
      <c r="T47">
        <v>2153</v>
      </c>
      <c r="U47">
        <v>1560</v>
      </c>
      <c r="V47">
        <v>2767</v>
      </c>
      <c r="X47">
        <v>2243</v>
      </c>
      <c r="Z47">
        <v>2389</v>
      </c>
      <c r="AB47">
        <v>2265</v>
      </c>
      <c r="AD47">
        <v>1300</v>
      </c>
      <c r="AE47">
        <v>516</v>
      </c>
      <c r="AF47">
        <v>1795</v>
      </c>
      <c r="AG47">
        <v>0</v>
      </c>
      <c r="AI47">
        <v>1808</v>
      </c>
      <c r="AJ47">
        <v>1565</v>
      </c>
      <c r="AK47">
        <v>2043</v>
      </c>
      <c r="AL47">
        <v>1733</v>
      </c>
      <c r="AM47">
        <v>2184</v>
      </c>
      <c r="AN47">
        <v>1084</v>
      </c>
      <c r="AO47">
        <v>1867</v>
      </c>
      <c r="AP47">
        <v>1264</v>
      </c>
      <c r="AQ47">
        <v>1432</v>
      </c>
      <c r="AR47">
        <v>727</v>
      </c>
      <c r="AS47">
        <v>2210</v>
      </c>
      <c r="AT47">
        <v>1802</v>
      </c>
      <c r="AU47">
        <v>1788</v>
      </c>
      <c r="AV47">
        <v>2189</v>
      </c>
    </row>
    <row r="48" spans="1:48" ht="12.75">
      <c r="A48" t="s">
        <v>48</v>
      </c>
      <c r="B48">
        <v>700</v>
      </c>
      <c r="D48">
        <v>2101</v>
      </c>
      <c r="E48">
        <f>(2101-737)</f>
        <v>1364</v>
      </c>
      <c r="F48">
        <v>1861</v>
      </c>
      <c r="H48">
        <v>2178</v>
      </c>
      <c r="J48">
        <v>562</v>
      </c>
      <c r="L48">
        <v>3067</v>
      </c>
      <c r="N48">
        <v>2148</v>
      </c>
      <c r="P48">
        <v>2099</v>
      </c>
      <c r="Q48">
        <v>512</v>
      </c>
      <c r="R48">
        <v>740</v>
      </c>
      <c r="T48">
        <v>3287</v>
      </c>
      <c r="U48">
        <v>1985</v>
      </c>
      <c r="V48">
        <v>3807</v>
      </c>
      <c r="X48">
        <v>2143</v>
      </c>
      <c r="Y48">
        <v>2448</v>
      </c>
      <c r="Z48">
        <v>3071</v>
      </c>
      <c r="AA48">
        <v>2365</v>
      </c>
      <c r="AB48">
        <v>3427</v>
      </c>
      <c r="AC48">
        <v>2693</v>
      </c>
      <c r="AD48">
        <v>1412</v>
      </c>
      <c r="AE48">
        <v>1059</v>
      </c>
      <c r="AF48">
        <v>1539</v>
      </c>
      <c r="AG48">
        <v>2323</v>
      </c>
      <c r="AI48">
        <v>3137</v>
      </c>
      <c r="AJ48">
        <v>2431</v>
      </c>
      <c r="AK48">
        <v>3845</v>
      </c>
      <c r="AL48">
        <v>3129</v>
      </c>
      <c r="AM48">
        <v>3370</v>
      </c>
      <c r="AN48">
        <v>2650</v>
      </c>
      <c r="AO48">
        <v>3380</v>
      </c>
      <c r="AP48">
        <v>2644</v>
      </c>
      <c r="AQ48">
        <v>1884</v>
      </c>
      <c r="AR48">
        <v>1592</v>
      </c>
      <c r="AS48">
        <v>4036</v>
      </c>
      <c r="AT48">
        <v>3841</v>
      </c>
      <c r="AU48">
        <v>3259</v>
      </c>
      <c r="AV48">
        <v>4163</v>
      </c>
    </row>
    <row r="49" spans="1:48" ht="12.75">
      <c r="A49" t="s">
        <v>49</v>
      </c>
      <c r="B49">
        <v>478</v>
      </c>
      <c r="D49">
        <v>1112</v>
      </c>
      <c r="E49">
        <f>(1112-173)</f>
        <v>939</v>
      </c>
      <c r="F49">
        <v>1587</v>
      </c>
      <c r="G49">
        <f>(1587-92)</f>
        <v>1495</v>
      </c>
      <c r="H49">
        <v>1509</v>
      </c>
      <c r="I49">
        <v>1598</v>
      </c>
      <c r="J49">
        <v>772</v>
      </c>
      <c r="K49">
        <v>1115</v>
      </c>
      <c r="L49">
        <v>1686</v>
      </c>
      <c r="M49">
        <v>1425</v>
      </c>
      <c r="N49">
        <v>1783</v>
      </c>
      <c r="O49">
        <v>1511</v>
      </c>
      <c r="P49">
        <v>1945</v>
      </c>
      <c r="Q49">
        <v>1413</v>
      </c>
      <c r="R49">
        <v>1466</v>
      </c>
      <c r="S49">
        <v>1577</v>
      </c>
      <c r="T49">
        <v>2145</v>
      </c>
      <c r="U49">
        <v>2147</v>
      </c>
      <c r="V49">
        <v>1714</v>
      </c>
      <c r="W49">
        <v>1926</v>
      </c>
      <c r="X49">
        <v>1769</v>
      </c>
      <c r="Y49">
        <v>1617</v>
      </c>
      <c r="Z49">
        <v>1947</v>
      </c>
      <c r="AA49">
        <v>1851</v>
      </c>
      <c r="AB49">
        <v>2104</v>
      </c>
      <c r="AC49">
        <v>2351</v>
      </c>
      <c r="AD49">
        <v>1540</v>
      </c>
      <c r="AE49">
        <v>1471</v>
      </c>
      <c r="AF49">
        <v>1498</v>
      </c>
      <c r="AG49">
        <v>1921</v>
      </c>
      <c r="AI49">
        <v>2062</v>
      </c>
      <c r="AJ49">
        <v>2132</v>
      </c>
      <c r="AK49">
        <v>2583</v>
      </c>
      <c r="AL49">
        <v>2491</v>
      </c>
      <c r="AM49">
        <v>2285</v>
      </c>
      <c r="AN49">
        <v>1958</v>
      </c>
      <c r="AO49">
        <v>2012</v>
      </c>
      <c r="AP49">
        <v>0</v>
      </c>
      <c r="AQ49">
        <v>1359</v>
      </c>
      <c r="AR49">
        <v>1883</v>
      </c>
      <c r="AS49">
        <v>2133</v>
      </c>
      <c r="AT49">
        <v>2537</v>
      </c>
      <c r="AU49">
        <v>2418</v>
      </c>
      <c r="AV49">
        <v>1676</v>
      </c>
    </row>
    <row r="50" spans="1:48" ht="12.75">
      <c r="A50" t="s">
        <v>50</v>
      </c>
      <c r="B50">
        <f>(1340-63)</f>
        <v>1277</v>
      </c>
      <c r="C50">
        <v>1340</v>
      </c>
      <c r="D50">
        <f>(1882-362)</f>
        <v>1520</v>
      </c>
      <c r="E50">
        <v>1882</v>
      </c>
      <c r="F50">
        <f>(1567-311)</f>
        <v>1256</v>
      </c>
      <c r="G50">
        <v>1567</v>
      </c>
      <c r="H50">
        <v>1218</v>
      </c>
      <c r="I50">
        <v>1724</v>
      </c>
      <c r="K50">
        <v>1389</v>
      </c>
      <c r="L50">
        <v>1542</v>
      </c>
      <c r="M50">
        <v>1758</v>
      </c>
      <c r="N50">
        <v>1558</v>
      </c>
      <c r="O50">
        <v>1523</v>
      </c>
      <c r="P50">
        <v>1476</v>
      </c>
      <c r="Q50">
        <v>1631</v>
      </c>
      <c r="R50">
        <v>1084</v>
      </c>
      <c r="S50">
        <v>1489</v>
      </c>
      <c r="T50">
        <v>1686</v>
      </c>
      <c r="U50">
        <v>2014</v>
      </c>
      <c r="V50">
        <v>997</v>
      </c>
      <c r="W50">
        <v>1713</v>
      </c>
      <c r="X50">
        <v>1208</v>
      </c>
      <c r="Y50">
        <v>1691</v>
      </c>
      <c r="AA50">
        <v>1791</v>
      </c>
      <c r="AC50">
        <v>1990</v>
      </c>
      <c r="AD50">
        <v>1109</v>
      </c>
      <c r="AE50">
        <v>1285</v>
      </c>
      <c r="AF50">
        <v>0</v>
      </c>
      <c r="AG50">
        <v>1741</v>
      </c>
      <c r="AI50">
        <v>0</v>
      </c>
      <c r="AJ50">
        <v>1752</v>
      </c>
      <c r="AK50">
        <v>2034</v>
      </c>
      <c r="AL50">
        <v>2212</v>
      </c>
      <c r="AM50">
        <v>1864</v>
      </c>
      <c r="AN50">
        <v>1576</v>
      </c>
      <c r="AO50">
        <v>1636</v>
      </c>
      <c r="AP50">
        <v>1553</v>
      </c>
      <c r="AQ50">
        <v>2215</v>
      </c>
      <c r="AR50">
        <v>2148</v>
      </c>
      <c r="AS50">
        <v>3881</v>
      </c>
      <c r="AT50">
        <v>3568</v>
      </c>
      <c r="AU50">
        <v>2947</v>
      </c>
      <c r="AV50">
        <v>3308</v>
      </c>
    </row>
    <row r="51" spans="1:48" ht="12.75">
      <c r="A51" t="s">
        <v>51</v>
      </c>
      <c r="D51">
        <v>914</v>
      </c>
      <c r="E51">
        <v>1781</v>
      </c>
      <c r="G51">
        <v>1141</v>
      </c>
      <c r="I51">
        <v>1602</v>
      </c>
      <c r="K51">
        <v>916</v>
      </c>
      <c r="L51">
        <v>890</v>
      </c>
      <c r="M51">
        <v>1413</v>
      </c>
      <c r="N51">
        <v>924</v>
      </c>
      <c r="O51">
        <v>932</v>
      </c>
      <c r="P51">
        <v>981</v>
      </c>
      <c r="Q51">
        <v>1617</v>
      </c>
      <c r="S51">
        <v>278</v>
      </c>
      <c r="U51">
        <v>1787</v>
      </c>
      <c r="V51">
        <v>803</v>
      </c>
      <c r="W51">
        <v>1464</v>
      </c>
      <c r="X51">
        <v>1120</v>
      </c>
      <c r="Y51">
        <v>1630</v>
      </c>
      <c r="Z51">
        <v>1068</v>
      </c>
      <c r="AA51">
        <v>1480</v>
      </c>
      <c r="AC51">
        <v>1914</v>
      </c>
      <c r="AD51">
        <v>457</v>
      </c>
      <c r="AE51">
        <v>846</v>
      </c>
      <c r="AF51">
        <v>0</v>
      </c>
      <c r="AG51">
        <v>1539</v>
      </c>
      <c r="AJ51">
        <v>1181</v>
      </c>
      <c r="AK51">
        <v>1797</v>
      </c>
      <c r="AL51">
        <v>2082</v>
      </c>
      <c r="AM51">
        <v>0</v>
      </c>
      <c r="AN51">
        <v>2055</v>
      </c>
      <c r="AO51">
        <v>0</v>
      </c>
      <c r="AP51">
        <v>1580</v>
      </c>
      <c r="AQ51">
        <v>663</v>
      </c>
      <c r="AR51">
        <v>1163</v>
      </c>
      <c r="AS51">
        <v>1803</v>
      </c>
      <c r="AT51">
        <v>2242</v>
      </c>
      <c r="AU51">
        <v>1335</v>
      </c>
      <c r="AV51">
        <v>2114</v>
      </c>
    </row>
    <row r="52" spans="1:42" ht="12.75">
      <c r="A52" t="s">
        <v>52</v>
      </c>
      <c r="F52">
        <v>1618</v>
      </c>
      <c r="H52">
        <v>1596</v>
      </c>
      <c r="J52">
        <v>1395</v>
      </c>
      <c r="L52">
        <v>1967</v>
      </c>
      <c r="M52">
        <v>441</v>
      </c>
      <c r="N52">
        <v>2053</v>
      </c>
      <c r="P52">
        <v>1138</v>
      </c>
      <c r="Q52">
        <v>529</v>
      </c>
      <c r="R52">
        <v>564</v>
      </c>
      <c r="T52">
        <v>2337</v>
      </c>
      <c r="U52">
        <v>1993</v>
      </c>
      <c r="V52">
        <v>1457</v>
      </c>
      <c r="W52">
        <v>1207</v>
      </c>
      <c r="X52">
        <v>1570</v>
      </c>
      <c r="Z52">
        <v>1651</v>
      </c>
      <c r="AA52">
        <v>982</v>
      </c>
      <c r="AB52">
        <v>1712</v>
      </c>
      <c r="AD52">
        <v>765</v>
      </c>
      <c r="AF52">
        <v>1357</v>
      </c>
      <c r="AG52">
        <v>0</v>
      </c>
      <c r="AI52">
        <v>1465</v>
      </c>
      <c r="AK52">
        <v>1833</v>
      </c>
      <c r="AM52">
        <v>1723</v>
      </c>
      <c r="AN52">
        <v>0</v>
      </c>
      <c r="AO52">
        <v>1440</v>
      </c>
      <c r="AP52">
        <v>0</v>
      </c>
    </row>
    <row r="53" spans="1:48" ht="12.75">
      <c r="A53" t="s">
        <v>2</v>
      </c>
      <c r="B53">
        <v>751</v>
      </c>
      <c r="C53">
        <v>789</v>
      </c>
      <c r="D53">
        <v>1075</v>
      </c>
      <c r="E53">
        <v>1430</v>
      </c>
      <c r="F53">
        <v>1152</v>
      </c>
      <c r="G53">
        <v>1503</v>
      </c>
      <c r="H53">
        <v>1377</v>
      </c>
      <c r="I53">
        <v>1443</v>
      </c>
      <c r="J53">
        <v>1479</v>
      </c>
      <c r="K53">
        <v>665</v>
      </c>
      <c r="L53">
        <v>1468</v>
      </c>
      <c r="M53">
        <v>1505</v>
      </c>
      <c r="N53">
        <v>1814</v>
      </c>
      <c r="O53">
        <v>1462</v>
      </c>
      <c r="P53">
        <v>1484</v>
      </c>
      <c r="Q53">
        <v>1182</v>
      </c>
      <c r="R53">
        <v>1690</v>
      </c>
      <c r="S53">
        <v>1177</v>
      </c>
      <c r="T53">
        <v>1754</v>
      </c>
      <c r="U53">
        <v>1815</v>
      </c>
      <c r="V53">
        <v>1619</v>
      </c>
      <c r="W53">
        <v>1566</v>
      </c>
      <c r="X53">
        <v>1180</v>
      </c>
      <c r="Y53">
        <v>1657</v>
      </c>
      <c r="Z53">
        <v>1650</v>
      </c>
      <c r="AA53">
        <v>1512</v>
      </c>
      <c r="AB53">
        <v>1625</v>
      </c>
      <c r="AC53">
        <v>2121</v>
      </c>
      <c r="AD53">
        <v>1062</v>
      </c>
      <c r="AE53">
        <v>1912</v>
      </c>
      <c r="AF53">
        <v>1051</v>
      </c>
      <c r="AG53">
        <v>1750</v>
      </c>
      <c r="AI53">
        <v>1124</v>
      </c>
      <c r="AJ53">
        <v>1799</v>
      </c>
      <c r="AK53">
        <v>1624</v>
      </c>
      <c r="AL53">
        <v>2139</v>
      </c>
      <c r="AM53">
        <v>1614</v>
      </c>
      <c r="AN53">
        <v>1788</v>
      </c>
      <c r="AO53">
        <v>1267</v>
      </c>
      <c r="AP53">
        <v>1784</v>
      </c>
      <c r="AQ53">
        <v>623</v>
      </c>
      <c r="AR53">
        <v>1292</v>
      </c>
      <c r="AS53">
        <v>1693</v>
      </c>
      <c r="AT53">
        <v>2480</v>
      </c>
      <c r="AU53">
        <v>1163</v>
      </c>
      <c r="AV53">
        <v>2211</v>
      </c>
    </row>
    <row r="54" spans="1:48" ht="12.75">
      <c r="A54" t="s">
        <v>53</v>
      </c>
      <c r="B54">
        <v>1285</v>
      </c>
      <c r="C54">
        <v>1134</v>
      </c>
      <c r="D54">
        <v>1742</v>
      </c>
      <c r="E54">
        <v>1680</v>
      </c>
      <c r="F54">
        <v>1312</v>
      </c>
      <c r="G54">
        <v>1543</v>
      </c>
      <c r="H54">
        <v>1589</v>
      </c>
      <c r="I54">
        <v>1915</v>
      </c>
      <c r="J54">
        <v>1588</v>
      </c>
      <c r="K54">
        <v>1539</v>
      </c>
      <c r="L54">
        <v>1752</v>
      </c>
      <c r="M54">
        <v>1594</v>
      </c>
      <c r="N54">
        <v>1836</v>
      </c>
      <c r="O54">
        <v>1683</v>
      </c>
      <c r="P54">
        <v>1430</v>
      </c>
      <c r="Q54">
        <v>1824</v>
      </c>
      <c r="R54">
        <v>2009</v>
      </c>
      <c r="S54">
        <v>2022</v>
      </c>
      <c r="T54">
        <v>2662</v>
      </c>
      <c r="U54">
        <v>3122</v>
      </c>
      <c r="V54">
        <v>721</v>
      </c>
      <c r="W54">
        <v>1353</v>
      </c>
      <c r="X54">
        <v>1081</v>
      </c>
      <c r="Y54">
        <v>1472</v>
      </c>
      <c r="Z54">
        <v>808</v>
      </c>
      <c r="AA54">
        <v>1317</v>
      </c>
      <c r="AB54">
        <v>1162</v>
      </c>
      <c r="AC54">
        <v>1865</v>
      </c>
      <c r="AD54">
        <v>896</v>
      </c>
      <c r="AE54">
        <v>1648</v>
      </c>
      <c r="AF54">
        <v>0</v>
      </c>
      <c r="AG54">
        <v>1641</v>
      </c>
      <c r="AI54">
        <v>969</v>
      </c>
      <c r="AJ54">
        <v>1327</v>
      </c>
      <c r="AK54">
        <v>1459</v>
      </c>
      <c r="AL54">
        <v>2282</v>
      </c>
      <c r="AM54">
        <v>1926</v>
      </c>
      <c r="AN54">
        <v>4157</v>
      </c>
      <c r="AO54">
        <v>2468</v>
      </c>
      <c r="AP54">
        <v>3853</v>
      </c>
      <c r="AQ54">
        <v>1786</v>
      </c>
      <c r="AR54">
        <v>2589</v>
      </c>
      <c r="AS54">
        <v>2367</v>
      </c>
      <c r="AT54">
        <v>3121</v>
      </c>
      <c r="AU54">
        <v>1698</v>
      </c>
      <c r="AV54">
        <v>2942</v>
      </c>
    </row>
    <row r="55" spans="1:48" ht="12.75">
      <c r="A55" t="s">
        <v>54</v>
      </c>
      <c r="B55">
        <v>820</v>
      </c>
      <c r="C55">
        <v>703</v>
      </c>
      <c r="D55">
        <v>867</v>
      </c>
      <c r="E55">
        <v>1346</v>
      </c>
      <c r="F55">
        <v>904</v>
      </c>
      <c r="G55">
        <v>1199</v>
      </c>
      <c r="H55">
        <v>1033</v>
      </c>
      <c r="I55">
        <v>1367</v>
      </c>
      <c r="J55">
        <v>1033</v>
      </c>
      <c r="K55">
        <v>852</v>
      </c>
      <c r="L55">
        <v>1038</v>
      </c>
      <c r="M55">
        <v>1011</v>
      </c>
      <c r="N55">
        <v>1085</v>
      </c>
      <c r="O55">
        <v>952</v>
      </c>
      <c r="P55">
        <v>942</v>
      </c>
      <c r="Q55">
        <v>894</v>
      </c>
      <c r="R55">
        <v>919</v>
      </c>
      <c r="S55">
        <v>1082</v>
      </c>
      <c r="T55">
        <v>1636</v>
      </c>
      <c r="U55">
        <v>1700</v>
      </c>
      <c r="V55">
        <v>781</v>
      </c>
      <c r="W55">
        <v>1733</v>
      </c>
      <c r="X55">
        <v>1479</v>
      </c>
      <c r="Y55">
        <v>1863</v>
      </c>
      <c r="Z55">
        <v>1301</v>
      </c>
      <c r="AA55">
        <v>895</v>
      </c>
      <c r="AB55">
        <v>1790</v>
      </c>
      <c r="AC55">
        <v>2251</v>
      </c>
      <c r="AD55">
        <v>1345</v>
      </c>
      <c r="AE55">
        <v>2065</v>
      </c>
      <c r="AF55">
        <v>876</v>
      </c>
      <c r="AG55">
        <v>1572</v>
      </c>
      <c r="AI55">
        <v>1345</v>
      </c>
      <c r="AJ55">
        <v>1818</v>
      </c>
      <c r="AK55">
        <v>2416</v>
      </c>
      <c r="AL55">
        <v>2827</v>
      </c>
      <c r="AM55">
        <v>1588</v>
      </c>
      <c r="AN55">
        <v>1533</v>
      </c>
      <c r="AO55">
        <v>1580</v>
      </c>
      <c r="AP55">
        <v>1441</v>
      </c>
      <c r="AQ55">
        <v>1280</v>
      </c>
      <c r="AR55">
        <v>945</v>
      </c>
      <c r="AS55">
        <v>1397</v>
      </c>
      <c r="AT55">
        <v>1247</v>
      </c>
      <c r="AU55">
        <v>1596</v>
      </c>
      <c r="AV55">
        <v>1274</v>
      </c>
    </row>
    <row r="56" spans="1:48" ht="12.75">
      <c r="A56" t="s">
        <v>55</v>
      </c>
      <c r="B56">
        <v>890</v>
      </c>
      <c r="C56">
        <v>921</v>
      </c>
      <c r="D56">
        <v>1039</v>
      </c>
      <c r="E56">
        <v>1422</v>
      </c>
      <c r="F56">
        <v>1024</v>
      </c>
      <c r="G56">
        <v>1393</v>
      </c>
      <c r="H56">
        <v>961</v>
      </c>
      <c r="I56">
        <v>1787</v>
      </c>
      <c r="J56">
        <v>1023</v>
      </c>
      <c r="K56">
        <v>1409</v>
      </c>
      <c r="L56">
        <v>1263</v>
      </c>
      <c r="M56">
        <v>1377</v>
      </c>
      <c r="N56">
        <v>1200</v>
      </c>
      <c r="O56">
        <v>1223</v>
      </c>
      <c r="P56">
        <v>1617</v>
      </c>
      <c r="Q56">
        <v>2275</v>
      </c>
      <c r="R56">
        <v>1020</v>
      </c>
      <c r="S56">
        <v>1776</v>
      </c>
      <c r="T56">
        <v>1523</v>
      </c>
      <c r="U56">
        <v>2626</v>
      </c>
      <c r="V56">
        <v>1071</v>
      </c>
      <c r="W56">
        <v>1734</v>
      </c>
      <c r="X56">
        <v>1418</v>
      </c>
      <c r="Y56">
        <v>2216</v>
      </c>
      <c r="Z56">
        <v>1842</v>
      </c>
      <c r="AA56">
        <v>1669</v>
      </c>
      <c r="AB56">
        <v>1819</v>
      </c>
      <c r="AC56">
        <v>2513</v>
      </c>
      <c r="AD56">
        <v>1520</v>
      </c>
      <c r="AE56">
        <v>2069</v>
      </c>
      <c r="AF56">
        <v>1646</v>
      </c>
      <c r="AG56">
        <v>1897</v>
      </c>
      <c r="AI56">
        <v>1378</v>
      </c>
      <c r="AJ56">
        <v>2468</v>
      </c>
      <c r="AK56">
        <v>2785</v>
      </c>
      <c r="AL56">
        <v>3435</v>
      </c>
      <c r="AM56">
        <v>1051</v>
      </c>
      <c r="AN56">
        <v>1471</v>
      </c>
      <c r="AO56">
        <v>1239</v>
      </c>
      <c r="AP56">
        <v>1219</v>
      </c>
      <c r="AQ56">
        <v>2569</v>
      </c>
      <c r="AR56">
        <v>1702</v>
      </c>
      <c r="AS56">
        <v>3183</v>
      </c>
      <c r="AT56">
        <v>1201</v>
      </c>
      <c r="AU56">
        <v>2856</v>
      </c>
      <c r="AV56">
        <v>1786</v>
      </c>
    </row>
    <row r="57" spans="1:48" ht="12.75">
      <c r="A57" t="s">
        <v>87</v>
      </c>
      <c r="V57">
        <v>972</v>
      </c>
      <c r="W57">
        <v>447</v>
      </c>
      <c r="X57">
        <v>1756</v>
      </c>
      <c r="Y57">
        <v>697</v>
      </c>
      <c r="Z57">
        <v>1641</v>
      </c>
      <c r="AA57">
        <v>607</v>
      </c>
      <c r="AB57">
        <v>1426</v>
      </c>
      <c r="AC57">
        <v>661</v>
      </c>
      <c r="AD57">
        <v>1821</v>
      </c>
      <c r="AE57">
        <v>554</v>
      </c>
      <c r="AF57">
        <v>1228</v>
      </c>
      <c r="AG57">
        <v>565</v>
      </c>
      <c r="AI57">
        <v>1765</v>
      </c>
      <c r="AK57">
        <v>2243</v>
      </c>
      <c r="AL57">
        <v>410</v>
      </c>
      <c r="AM57">
        <v>1739</v>
      </c>
      <c r="AN57">
        <v>2253</v>
      </c>
      <c r="AO57">
        <v>2110</v>
      </c>
      <c r="AP57">
        <v>2352</v>
      </c>
      <c r="AQ57">
        <v>2679</v>
      </c>
      <c r="AR57">
        <v>4178</v>
      </c>
      <c r="AS57">
        <v>3525</v>
      </c>
      <c r="AT57">
        <v>5197</v>
      </c>
      <c r="AU57">
        <v>2773</v>
      </c>
      <c r="AV57">
        <v>4849</v>
      </c>
    </row>
    <row r="58" spans="1:48" ht="12.75">
      <c r="A58" t="s">
        <v>56</v>
      </c>
      <c r="B58">
        <v>1055</v>
      </c>
      <c r="C58">
        <v>1079</v>
      </c>
      <c r="D58">
        <v>1194</v>
      </c>
      <c r="E58">
        <v>1343</v>
      </c>
      <c r="F58">
        <v>1182</v>
      </c>
      <c r="G58">
        <v>1189</v>
      </c>
      <c r="H58">
        <v>1141</v>
      </c>
      <c r="I58">
        <v>1313</v>
      </c>
      <c r="J58">
        <v>1050</v>
      </c>
      <c r="K58">
        <v>1086</v>
      </c>
      <c r="L58">
        <v>1142</v>
      </c>
      <c r="M58">
        <v>1377</v>
      </c>
      <c r="N58">
        <v>1442</v>
      </c>
      <c r="O58">
        <v>1418</v>
      </c>
      <c r="P58">
        <v>1353</v>
      </c>
      <c r="Q58">
        <v>1072</v>
      </c>
      <c r="R58">
        <v>1158</v>
      </c>
      <c r="S58">
        <v>946</v>
      </c>
      <c r="T58">
        <v>1534</v>
      </c>
      <c r="U58">
        <v>1515</v>
      </c>
      <c r="V58">
        <v>2442</v>
      </c>
      <c r="W58">
        <v>3090</v>
      </c>
      <c r="X58">
        <v>2617</v>
      </c>
      <c r="Y58">
        <v>2828</v>
      </c>
      <c r="Z58">
        <v>2556</v>
      </c>
      <c r="AA58">
        <v>2676</v>
      </c>
      <c r="AB58">
        <v>2929</v>
      </c>
      <c r="AC58">
        <v>3006</v>
      </c>
      <c r="AD58">
        <v>2089</v>
      </c>
      <c r="AE58">
        <v>2369</v>
      </c>
      <c r="AF58">
        <v>2597</v>
      </c>
      <c r="AG58">
        <v>2577</v>
      </c>
      <c r="AI58">
        <v>2906</v>
      </c>
      <c r="AJ58">
        <v>2891</v>
      </c>
      <c r="AK58">
        <v>3149</v>
      </c>
      <c r="AL58">
        <v>3371</v>
      </c>
      <c r="AM58">
        <v>2989</v>
      </c>
      <c r="AN58">
        <v>3109</v>
      </c>
      <c r="AO58">
        <v>3079</v>
      </c>
      <c r="AP58">
        <v>3013</v>
      </c>
      <c r="AQ58">
        <v>2638</v>
      </c>
      <c r="AR58">
        <v>2259</v>
      </c>
      <c r="AS58">
        <v>3271</v>
      </c>
      <c r="AT58">
        <v>3042</v>
      </c>
      <c r="AU58">
        <v>3075</v>
      </c>
      <c r="AV58">
        <v>3035</v>
      </c>
    </row>
    <row r="59" spans="1:21" ht="12.75">
      <c r="A59" t="s">
        <v>57</v>
      </c>
      <c r="B59">
        <v>968</v>
      </c>
      <c r="C59">
        <v>1043</v>
      </c>
      <c r="D59">
        <v>1274</v>
      </c>
      <c r="E59">
        <v>1226</v>
      </c>
      <c r="F59">
        <v>1117</v>
      </c>
      <c r="G59">
        <v>1205</v>
      </c>
      <c r="H59">
        <v>1047</v>
      </c>
      <c r="I59">
        <v>1386</v>
      </c>
      <c r="J59">
        <v>965</v>
      </c>
      <c r="K59">
        <v>1257</v>
      </c>
      <c r="L59">
        <v>1201</v>
      </c>
      <c r="M59">
        <v>1207</v>
      </c>
      <c r="N59">
        <v>1292</v>
      </c>
      <c r="O59">
        <v>1581</v>
      </c>
      <c r="P59">
        <v>1170</v>
      </c>
      <c r="Q59">
        <v>1617</v>
      </c>
      <c r="S59">
        <v>1412</v>
      </c>
      <c r="T59">
        <v>1511</v>
      </c>
      <c r="U59">
        <v>1593</v>
      </c>
    </row>
    <row r="60" spans="1:48" ht="12.75">
      <c r="A60" t="s">
        <v>58</v>
      </c>
      <c r="B60">
        <v>1410</v>
      </c>
      <c r="C60">
        <v>800</v>
      </c>
      <c r="D60">
        <v>1192</v>
      </c>
      <c r="E60">
        <v>938</v>
      </c>
      <c r="F60">
        <v>1490</v>
      </c>
      <c r="G60">
        <v>1066</v>
      </c>
      <c r="H60">
        <v>1508</v>
      </c>
      <c r="I60">
        <v>1340</v>
      </c>
      <c r="J60">
        <v>1168</v>
      </c>
      <c r="K60">
        <v>488</v>
      </c>
      <c r="L60">
        <v>1807</v>
      </c>
      <c r="N60">
        <v>1370</v>
      </c>
      <c r="O60">
        <v>1656</v>
      </c>
      <c r="P60">
        <v>1021</v>
      </c>
      <c r="Q60">
        <v>1843</v>
      </c>
      <c r="R60">
        <v>1058</v>
      </c>
      <c r="S60">
        <v>1330</v>
      </c>
      <c r="T60">
        <v>2122</v>
      </c>
      <c r="U60">
        <v>1683</v>
      </c>
      <c r="V60">
        <v>2640</v>
      </c>
      <c r="W60">
        <v>2331</v>
      </c>
      <c r="X60">
        <v>2246</v>
      </c>
      <c r="Y60">
        <v>2721</v>
      </c>
      <c r="Z60">
        <v>2523</v>
      </c>
      <c r="AA60">
        <v>2574</v>
      </c>
      <c r="AB60">
        <v>3142</v>
      </c>
      <c r="AC60">
        <v>3010</v>
      </c>
      <c r="AD60">
        <v>2599</v>
      </c>
      <c r="AE60">
        <v>2138</v>
      </c>
      <c r="AF60">
        <v>2639</v>
      </c>
      <c r="AG60">
        <v>2579</v>
      </c>
      <c r="AI60">
        <v>2651</v>
      </c>
      <c r="AJ60">
        <v>2705</v>
      </c>
      <c r="AK60">
        <v>3268</v>
      </c>
      <c r="AL60">
        <v>3132</v>
      </c>
      <c r="AM60">
        <v>2868</v>
      </c>
      <c r="AN60">
        <v>2774</v>
      </c>
      <c r="AO60">
        <v>2925</v>
      </c>
      <c r="AP60">
        <v>2477</v>
      </c>
      <c r="AQ60">
        <v>2386</v>
      </c>
      <c r="AR60">
        <v>2158</v>
      </c>
      <c r="AS60">
        <v>3367</v>
      </c>
      <c r="AT60">
        <v>3321</v>
      </c>
      <c r="AU60">
        <v>2737</v>
      </c>
      <c r="AV60">
        <v>3076</v>
      </c>
    </row>
    <row r="61" spans="1:21" ht="12.75">
      <c r="A61" t="s">
        <v>59</v>
      </c>
      <c r="B61">
        <v>894</v>
      </c>
      <c r="C61">
        <v>1057</v>
      </c>
      <c r="D61">
        <v>958</v>
      </c>
      <c r="E61">
        <v>1209</v>
      </c>
      <c r="F61">
        <v>844</v>
      </c>
      <c r="G61">
        <v>1248</v>
      </c>
      <c r="H61">
        <v>833</v>
      </c>
      <c r="I61">
        <v>1361</v>
      </c>
      <c r="K61">
        <v>650</v>
      </c>
      <c r="M61">
        <v>1291</v>
      </c>
      <c r="N61">
        <v>890</v>
      </c>
      <c r="O61">
        <v>1229</v>
      </c>
      <c r="P61">
        <v>863</v>
      </c>
      <c r="Q61">
        <v>1349</v>
      </c>
      <c r="R61">
        <v>409</v>
      </c>
      <c r="S61">
        <v>965</v>
      </c>
      <c r="T61">
        <v>1109</v>
      </c>
      <c r="U61">
        <v>1405</v>
      </c>
    </row>
    <row r="62" spans="1:48" ht="12.75">
      <c r="A62" t="s">
        <v>60</v>
      </c>
      <c r="B62">
        <v>3727</v>
      </c>
      <c r="D62">
        <v>2729</v>
      </c>
      <c r="E62">
        <v>2280</v>
      </c>
      <c r="F62">
        <v>3071</v>
      </c>
      <c r="G62">
        <v>1924</v>
      </c>
      <c r="H62">
        <v>2704</v>
      </c>
      <c r="I62">
        <v>2153</v>
      </c>
      <c r="J62">
        <v>2298</v>
      </c>
      <c r="K62">
        <v>1631</v>
      </c>
      <c r="L62">
        <v>2940</v>
      </c>
      <c r="M62">
        <v>1682</v>
      </c>
      <c r="N62">
        <v>3001</v>
      </c>
      <c r="O62">
        <v>1613</v>
      </c>
      <c r="P62">
        <v>2361</v>
      </c>
      <c r="Q62">
        <v>1069</v>
      </c>
      <c r="R62">
        <v>2580</v>
      </c>
      <c r="S62">
        <v>2444</v>
      </c>
      <c r="T62">
        <v>3216</v>
      </c>
      <c r="U62">
        <v>2604</v>
      </c>
      <c r="V62">
        <v>2491</v>
      </c>
      <c r="W62">
        <v>2341</v>
      </c>
      <c r="X62">
        <v>2802</v>
      </c>
      <c r="Y62">
        <v>2449</v>
      </c>
      <c r="Z62">
        <v>2801</v>
      </c>
      <c r="AA62">
        <v>1961</v>
      </c>
      <c r="AB62">
        <v>3456</v>
      </c>
      <c r="AC62">
        <v>2197</v>
      </c>
      <c r="AD62">
        <v>2253</v>
      </c>
      <c r="AE62">
        <v>1063</v>
      </c>
      <c r="AF62">
        <v>2524</v>
      </c>
      <c r="AG62">
        <v>1955</v>
      </c>
      <c r="AI62">
        <v>2724</v>
      </c>
      <c r="AJ62">
        <v>1713</v>
      </c>
      <c r="AK62">
        <v>3316</v>
      </c>
      <c r="AL62">
        <v>2317</v>
      </c>
      <c r="AM62">
        <v>2803</v>
      </c>
      <c r="AN62">
        <v>1837</v>
      </c>
      <c r="AO62">
        <v>2232</v>
      </c>
      <c r="AP62">
        <v>1336</v>
      </c>
      <c r="AQ62">
        <v>2073</v>
      </c>
      <c r="AR62">
        <v>1613</v>
      </c>
      <c r="AS62">
        <v>2846</v>
      </c>
      <c r="AT62">
        <v>2611</v>
      </c>
      <c r="AU62">
        <v>2068</v>
      </c>
      <c r="AV62">
        <v>2636</v>
      </c>
    </row>
    <row r="63" spans="1:13" ht="12.75">
      <c r="A63" t="s">
        <v>61</v>
      </c>
      <c r="H63">
        <v>1081</v>
      </c>
      <c r="I63">
        <v>1502</v>
      </c>
      <c r="J63">
        <v>670</v>
      </c>
      <c r="K63">
        <v>1131</v>
      </c>
      <c r="L63">
        <v>1419</v>
      </c>
      <c r="M63">
        <v>1251</v>
      </c>
    </row>
    <row r="64" spans="1:13" ht="12.75">
      <c r="A64" t="s">
        <v>62</v>
      </c>
      <c r="H64">
        <v>1691</v>
      </c>
      <c r="I64">
        <v>1871</v>
      </c>
      <c r="J64">
        <v>1210</v>
      </c>
      <c r="K64">
        <v>1552</v>
      </c>
      <c r="L64">
        <v>1757</v>
      </c>
      <c r="M64">
        <v>1846</v>
      </c>
    </row>
    <row r="65" spans="1:48" ht="12.75">
      <c r="A65" t="s">
        <v>71</v>
      </c>
      <c r="B65">
        <v>1959</v>
      </c>
      <c r="C65">
        <v>1304</v>
      </c>
      <c r="D65">
        <v>2266</v>
      </c>
      <c r="E65">
        <v>1856</v>
      </c>
      <c r="F65">
        <v>1505</v>
      </c>
      <c r="G65">
        <v>1008</v>
      </c>
      <c r="N65">
        <v>1991</v>
      </c>
      <c r="O65">
        <v>1143</v>
      </c>
      <c r="P65">
        <v>1770</v>
      </c>
      <c r="Q65">
        <v>1080</v>
      </c>
      <c r="R65">
        <v>1938</v>
      </c>
      <c r="S65">
        <v>981</v>
      </c>
      <c r="T65">
        <v>2353</v>
      </c>
      <c r="U65">
        <v>1371</v>
      </c>
      <c r="V65">
        <v>1919</v>
      </c>
      <c r="W65">
        <v>1025</v>
      </c>
      <c r="X65">
        <v>1916</v>
      </c>
      <c r="Z65">
        <v>1770</v>
      </c>
      <c r="AA65">
        <v>1252</v>
      </c>
      <c r="AB65">
        <v>2412</v>
      </c>
      <c r="AC65">
        <v>1431</v>
      </c>
      <c r="AD65">
        <v>2117</v>
      </c>
      <c r="AE65">
        <v>1139</v>
      </c>
      <c r="AF65">
        <v>2201</v>
      </c>
      <c r="AG65">
        <v>1599</v>
      </c>
      <c r="AI65">
        <v>2453</v>
      </c>
      <c r="AJ65">
        <v>1418</v>
      </c>
      <c r="AK65">
        <v>3383</v>
      </c>
      <c r="AL65">
        <v>1675</v>
      </c>
      <c r="AM65">
        <v>2010</v>
      </c>
      <c r="AN65">
        <v>2173</v>
      </c>
      <c r="AO65">
        <v>2822</v>
      </c>
      <c r="AP65">
        <v>1872</v>
      </c>
      <c r="AQ65">
        <v>1823</v>
      </c>
      <c r="AR65">
        <v>1271</v>
      </c>
      <c r="AS65">
        <v>2979</v>
      </c>
      <c r="AT65">
        <v>2332</v>
      </c>
      <c r="AU65">
        <v>2162</v>
      </c>
      <c r="AV65">
        <v>2228</v>
      </c>
    </row>
    <row r="66" spans="1:48" ht="12.75">
      <c r="A66" t="s">
        <v>72</v>
      </c>
      <c r="F66">
        <v>1060</v>
      </c>
      <c r="G66">
        <v>1260</v>
      </c>
      <c r="N66">
        <v>1263</v>
      </c>
      <c r="O66">
        <v>1552</v>
      </c>
      <c r="P66">
        <v>1041</v>
      </c>
      <c r="Q66">
        <v>1716</v>
      </c>
      <c r="R66">
        <v>641</v>
      </c>
      <c r="S66">
        <v>1449</v>
      </c>
      <c r="T66">
        <v>1433</v>
      </c>
      <c r="U66">
        <v>1876</v>
      </c>
      <c r="V66">
        <v>1038</v>
      </c>
      <c r="W66">
        <v>1588</v>
      </c>
      <c r="X66">
        <v>1297</v>
      </c>
      <c r="Y66">
        <v>1714</v>
      </c>
      <c r="Z66">
        <v>1225</v>
      </c>
      <c r="AA66">
        <v>1691</v>
      </c>
      <c r="AB66">
        <v>1848</v>
      </c>
      <c r="AC66">
        <v>2069</v>
      </c>
      <c r="AD66">
        <v>1119</v>
      </c>
      <c r="AE66">
        <v>1441</v>
      </c>
      <c r="AF66">
        <v>1385</v>
      </c>
      <c r="AG66">
        <v>1789</v>
      </c>
      <c r="AI66">
        <v>1328</v>
      </c>
      <c r="AJ66">
        <v>1988</v>
      </c>
      <c r="AK66">
        <v>2116</v>
      </c>
      <c r="AL66">
        <v>2271</v>
      </c>
      <c r="AM66">
        <v>2134</v>
      </c>
      <c r="AN66">
        <v>1632</v>
      </c>
      <c r="AO66">
        <v>2309</v>
      </c>
      <c r="AP66">
        <v>1783</v>
      </c>
      <c r="AQ66">
        <v>1832</v>
      </c>
      <c r="AR66">
        <v>1302</v>
      </c>
      <c r="AS66">
        <v>2455</v>
      </c>
      <c r="AT66">
        <v>2373</v>
      </c>
      <c r="AU66">
        <v>2037</v>
      </c>
      <c r="AV66">
        <v>2404</v>
      </c>
    </row>
    <row r="67" spans="1:48" ht="12.75">
      <c r="A67" t="s">
        <v>73</v>
      </c>
      <c r="F67">
        <v>1524</v>
      </c>
      <c r="G67">
        <v>1703</v>
      </c>
      <c r="N67">
        <v>1855</v>
      </c>
      <c r="O67">
        <v>1924</v>
      </c>
      <c r="P67">
        <v>1327</v>
      </c>
      <c r="Q67">
        <v>1938</v>
      </c>
      <c r="R67">
        <v>1418</v>
      </c>
      <c r="S67">
        <v>1559</v>
      </c>
      <c r="T67">
        <v>2068</v>
      </c>
      <c r="U67">
        <v>2391</v>
      </c>
      <c r="V67">
        <v>1227</v>
      </c>
      <c r="W67">
        <v>1690</v>
      </c>
      <c r="X67">
        <v>1556</v>
      </c>
      <c r="Y67">
        <v>1791</v>
      </c>
      <c r="Z67">
        <v>1654</v>
      </c>
      <c r="AA67">
        <v>1615</v>
      </c>
      <c r="AB67">
        <v>1866</v>
      </c>
      <c r="AC67">
        <v>2072</v>
      </c>
      <c r="AD67">
        <v>1213</v>
      </c>
      <c r="AE67">
        <v>1446</v>
      </c>
      <c r="AF67">
        <v>1431</v>
      </c>
      <c r="AG67">
        <v>1973</v>
      </c>
      <c r="AI67">
        <v>1535</v>
      </c>
      <c r="AJ67">
        <v>2212</v>
      </c>
      <c r="AK67">
        <v>2132</v>
      </c>
      <c r="AL67">
        <v>2621</v>
      </c>
      <c r="AM67">
        <v>1796</v>
      </c>
      <c r="AN67">
        <v>2141</v>
      </c>
      <c r="AO67">
        <v>1937</v>
      </c>
      <c r="AP67">
        <v>2120</v>
      </c>
      <c r="AQ67">
        <v>1513</v>
      </c>
      <c r="AR67">
        <v>2017</v>
      </c>
      <c r="AS67">
        <v>2595</v>
      </c>
      <c r="AT67">
        <v>3290</v>
      </c>
      <c r="AU67">
        <v>1950</v>
      </c>
      <c r="AV67">
        <v>3190</v>
      </c>
    </row>
    <row r="68" spans="1:47" ht="12.75">
      <c r="A68" t="s">
        <v>63</v>
      </c>
      <c r="F68">
        <v>1530</v>
      </c>
      <c r="G68">
        <v>1264</v>
      </c>
      <c r="H68">
        <v>2023</v>
      </c>
      <c r="I68">
        <v>1185</v>
      </c>
      <c r="J68">
        <v>483</v>
      </c>
      <c r="L68">
        <v>1604</v>
      </c>
      <c r="M68">
        <v>1020</v>
      </c>
      <c r="N68">
        <v>1820</v>
      </c>
      <c r="O68">
        <v>1399</v>
      </c>
      <c r="P68">
        <v>1409</v>
      </c>
      <c r="Q68">
        <v>461</v>
      </c>
      <c r="R68">
        <v>1116</v>
      </c>
      <c r="S68">
        <v>1107</v>
      </c>
      <c r="T68">
        <v>2396</v>
      </c>
      <c r="U68">
        <v>1509</v>
      </c>
      <c r="V68">
        <v>1517</v>
      </c>
      <c r="W68">
        <v>1390</v>
      </c>
      <c r="X68">
        <v>1600</v>
      </c>
      <c r="Y68">
        <v>1539</v>
      </c>
      <c r="Z68">
        <v>2059</v>
      </c>
      <c r="AA68">
        <v>1444</v>
      </c>
      <c r="AB68">
        <v>2402</v>
      </c>
      <c r="AC68">
        <v>1505</v>
      </c>
      <c r="AD68">
        <v>1295</v>
      </c>
      <c r="AE68">
        <v>910</v>
      </c>
      <c r="AF68">
        <v>1553</v>
      </c>
      <c r="AG68">
        <v>1263</v>
      </c>
      <c r="AI68">
        <v>1618</v>
      </c>
      <c r="AJ68">
        <v>1316</v>
      </c>
      <c r="AK68">
        <v>2161</v>
      </c>
      <c r="AL68">
        <v>1675</v>
      </c>
      <c r="AM68">
        <v>1867</v>
      </c>
      <c r="AN68">
        <v>1415</v>
      </c>
      <c r="AO68">
        <v>2288</v>
      </c>
      <c r="AP68">
        <v>0</v>
      </c>
      <c r="AQ68">
        <v>1531</v>
      </c>
      <c r="AR68">
        <v>695</v>
      </c>
      <c r="AS68">
        <v>2224</v>
      </c>
      <c r="AT68">
        <v>1744</v>
      </c>
      <c r="AU68">
        <v>1953</v>
      </c>
    </row>
    <row r="69" spans="1:48" ht="12.75">
      <c r="A69" t="s">
        <v>64</v>
      </c>
      <c r="F69">
        <v>2534</v>
      </c>
      <c r="G69">
        <v>0</v>
      </c>
      <c r="H69">
        <v>2079</v>
      </c>
      <c r="I69">
        <v>1407</v>
      </c>
      <c r="J69">
        <v>718</v>
      </c>
      <c r="L69">
        <v>2342</v>
      </c>
      <c r="M69">
        <v>879</v>
      </c>
      <c r="N69">
        <v>2016</v>
      </c>
      <c r="O69">
        <v>1815</v>
      </c>
      <c r="P69">
        <v>1700</v>
      </c>
      <c r="Q69">
        <v>1277</v>
      </c>
      <c r="R69">
        <v>1617</v>
      </c>
      <c r="S69">
        <v>918</v>
      </c>
      <c r="T69">
        <v>2768</v>
      </c>
      <c r="U69">
        <v>1633</v>
      </c>
      <c r="V69">
        <v>2145</v>
      </c>
      <c r="W69">
        <v>1273</v>
      </c>
      <c r="X69">
        <v>1792</v>
      </c>
      <c r="Z69">
        <v>2119</v>
      </c>
      <c r="AA69">
        <v>851</v>
      </c>
      <c r="AB69">
        <v>2948</v>
      </c>
      <c r="AC69">
        <v>1342</v>
      </c>
      <c r="AD69">
        <v>1696</v>
      </c>
      <c r="AE69">
        <v>1169</v>
      </c>
      <c r="AF69">
        <v>2105</v>
      </c>
      <c r="AG69">
        <v>1693</v>
      </c>
      <c r="AI69">
        <v>2088</v>
      </c>
      <c r="AK69">
        <v>2609</v>
      </c>
      <c r="AL69">
        <v>1969</v>
      </c>
      <c r="AM69">
        <v>2439</v>
      </c>
      <c r="AN69">
        <v>1362</v>
      </c>
      <c r="AO69">
        <v>2250</v>
      </c>
      <c r="AP69">
        <v>0</v>
      </c>
      <c r="AQ69">
        <v>1280</v>
      </c>
      <c r="AR69">
        <v>771</v>
      </c>
      <c r="AS69">
        <v>2448</v>
      </c>
      <c r="AT69">
        <v>1555</v>
      </c>
      <c r="AU69">
        <v>1724</v>
      </c>
      <c r="AV69">
        <v>1897</v>
      </c>
    </row>
    <row r="73" spans="1:142" ht="12.75">
      <c r="A73" t="s">
        <v>223</v>
      </c>
      <c r="B73">
        <f>SUM(B2:B69)</f>
        <v>46853</v>
      </c>
      <c r="C73">
        <f aca="true" t="shared" si="0" ref="C73:AV73">SUM(C2:C69)</f>
        <v>42027</v>
      </c>
      <c r="D73">
        <f t="shared" si="0"/>
        <v>65179</v>
      </c>
      <c r="E73">
        <f t="shared" si="0"/>
        <v>72119</v>
      </c>
      <c r="F73">
        <f t="shared" si="0"/>
        <v>75993</v>
      </c>
      <c r="G73">
        <f t="shared" si="0"/>
        <v>73663</v>
      </c>
      <c r="H73">
        <f t="shared" si="0"/>
        <v>78146</v>
      </c>
      <c r="I73">
        <f t="shared" si="0"/>
        <v>85227</v>
      </c>
      <c r="J73">
        <f t="shared" si="0"/>
        <v>59896</v>
      </c>
      <c r="K73">
        <f t="shared" si="0"/>
        <v>62107</v>
      </c>
      <c r="L73">
        <f t="shared" si="0"/>
        <v>92923</v>
      </c>
      <c r="M73">
        <f t="shared" si="0"/>
        <v>79088</v>
      </c>
      <c r="N73">
        <f t="shared" si="0"/>
        <v>95312</v>
      </c>
      <c r="O73">
        <f t="shared" si="0"/>
        <v>81899</v>
      </c>
      <c r="P73">
        <f t="shared" si="0"/>
        <v>82192</v>
      </c>
      <c r="Q73">
        <f t="shared" si="0"/>
        <v>88933</v>
      </c>
      <c r="R73">
        <f t="shared" si="0"/>
        <v>77901</v>
      </c>
      <c r="S73">
        <f t="shared" si="0"/>
        <v>77855</v>
      </c>
      <c r="T73">
        <f t="shared" si="0"/>
        <v>119553</v>
      </c>
      <c r="U73">
        <f t="shared" si="0"/>
        <v>118859</v>
      </c>
      <c r="V73">
        <f t="shared" si="0"/>
        <v>91049</v>
      </c>
      <c r="W73">
        <f t="shared" si="0"/>
        <v>84867</v>
      </c>
      <c r="X73">
        <f t="shared" si="0"/>
        <v>100342</v>
      </c>
      <c r="Y73">
        <f t="shared" si="0"/>
        <v>89944</v>
      </c>
      <c r="Z73">
        <f t="shared" si="0"/>
        <v>104203</v>
      </c>
      <c r="AA73">
        <f t="shared" si="0"/>
        <v>93094</v>
      </c>
      <c r="AB73">
        <f t="shared" si="0"/>
        <v>121961</v>
      </c>
      <c r="AC73">
        <f t="shared" si="0"/>
        <v>118916</v>
      </c>
      <c r="AD73">
        <f t="shared" si="0"/>
        <v>91296</v>
      </c>
      <c r="AE73">
        <f t="shared" si="0"/>
        <v>83291</v>
      </c>
      <c r="AF73">
        <f t="shared" si="0"/>
        <v>100729</v>
      </c>
      <c r="AG73">
        <f t="shared" si="0"/>
        <v>97893</v>
      </c>
      <c r="AH73">
        <f t="shared" si="0"/>
        <v>2458</v>
      </c>
      <c r="AI73">
        <f t="shared" si="0"/>
        <v>101087</v>
      </c>
      <c r="AJ73">
        <f t="shared" si="0"/>
        <v>104044</v>
      </c>
      <c r="AK73">
        <f t="shared" si="0"/>
        <v>152324</v>
      </c>
      <c r="AL73">
        <f t="shared" si="0"/>
        <v>133593</v>
      </c>
      <c r="AM73">
        <f t="shared" si="0"/>
        <v>130955</v>
      </c>
      <c r="AN73">
        <f t="shared" si="0"/>
        <v>124180</v>
      </c>
      <c r="AO73">
        <f t="shared" si="0"/>
        <v>125128</v>
      </c>
      <c r="AP73">
        <f t="shared" si="0"/>
        <v>111291</v>
      </c>
      <c r="AQ73">
        <f t="shared" si="0"/>
        <v>110151</v>
      </c>
      <c r="AR73">
        <f t="shared" si="0"/>
        <v>100147</v>
      </c>
      <c r="AS73">
        <f t="shared" si="0"/>
        <v>158718</v>
      </c>
      <c r="AT73">
        <f t="shared" si="0"/>
        <v>158800</v>
      </c>
      <c r="AU73">
        <f t="shared" si="0"/>
        <v>129012</v>
      </c>
      <c r="AV73">
        <f t="shared" si="0"/>
        <v>150654</v>
      </c>
      <c r="AY73">
        <f>SUMPRODUCT(AX2:AX22,AY2:AY22)</f>
        <v>662663</v>
      </c>
      <c r="AZ73">
        <f>SUMPRODUCT(AX2:AX22,AZ2:AZ22)</f>
        <v>667225</v>
      </c>
      <c r="BA73">
        <f>SUMPRODUCT(AX2:AX22,BA2:BA22)</f>
        <v>742996</v>
      </c>
      <c r="BB73">
        <f>SUMPRODUCT(AX2:AX22,BB2:BB22)</f>
        <v>834752</v>
      </c>
      <c r="BC73">
        <f>SUMPRODUCT(AX2:AX22,BC2:BC22)</f>
        <v>751424</v>
      </c>
      <c r="BD73">
        <f>SUMPRODUCT(AX2:AX22,BD2:BD22)</f>
        <v>1172958</v>
      </c>
      <c r="BE73">
        <f>SUMPRODUCT(AX2:AX22,BE2:BE22)</f>
        <v>651123</v>
      </c>
      <c r="BF73">
        <f>SUMPRODUCT(AX2:AX22,BF2:BF22)</f>
        <v>655954</v>
      </c>
      <c r="BG73">
        <f>SUMPRODUCT(AX2:AX22,BG2:BG22)</f>
        <v>890666</v>
      </c>
      <c r="BH73">
        <f>SUMPRODUCT(AX2:AX22,BH2:BH22)</f>
        <v>882184</v>
      </c>
      <c r="BI73">
        <f>SUMPRODUCT(AX2:AX22,BI2:BI22)</f>
        <v>726643</v>
      </c>
      <c r="BJ73">
        <f>SUMPRODUCT(AX2:AX22,BJ2:BJ22)</f>
        <v>764617</v>
      </c>
      <c r="BK73">
        <f>SUMPRODUCT(AX2:AX22,BK2:BK22)</f>
        <v>960705</v>
      </c>
      <c r="BL73">
        <f>SUMPRODUCT(AX2:AX22,BL2:BL22)</f>
        <v>1192937</v>
      </c>
      <c r="BN73">
        <f>SUMPRODUCT(BM2:BM22,BN2:BN22)</f>
        <v>977425</v>
      </c>
      <c r="BO73">
        <f>SUMPRODUCT(BM2:BM22,BO2:BO22)</f>
        <v>689096</v>
      </c>
      <c r="BP73">
        <f>SUMPRODUCT(BM2:BM22,BP2:BP22)</f>
        <v>965068</v>
      </c>
      <c r="BQ73">
        <f>SUMPRODUCT(BM2:BM22,BQ2:BQ22)</f>
        <v>1002906</v>
      </c>
      <c r="BR73">
        <f>SUMPRODUCT(BM2:BM22,BR2:BR22)</f>
        <v>849729</v>
      </c>
      <c r="BS73">
        <f>SUMPRODUCT(BM2:BM22,BS2:BS22)</f>
        <v>973686</v>
      </c>
      <c r="BT73">
        <f>SUMPRODUCT(BM2:BM22,BT2:BT22)</f>
        <v>1002371</v>
      </c>
      <c r="BU73">
        <f>SUMPRODUCT(BM2:BM22,BU2:BU22)</f>
        <v>1378958</v>
      </c>
      <c r="BV73">
        <f>SUMPRODUCT(BM2:BM22,BV2:BV22)</f>
        <v>901927</v>
      </c>
      <c r="BW73">
        <f>SUMPRODUCT(BM2:BM22,BW2:BW22)</f>
        <v>1236443</v>
      </c>
      <c r="BX73">
        <f>SUMPRODUCT(BM2:BM22,BX2:BX22)</f>
        <v>1099500</v>
      </c>
      <c r="BY73">
        <f>SUMPRODUCT(BM2:BM22,BY2:BY22)</f>
        <v>867342</v>
      </c>
      <c r="BZ73">
        <f>SUMPRODUCT(BM2:BM22,BZ2:BZ22)</f>
        <v>1133839</v>
      </c>
      <c r="CA73">
        <f>SUMPRODUCT(BM2:BM22,CA2:CA22)</f>
        <v>1117793</v>
      </c>
      <c r="CB73">
        <f>SUMPRODUCT(BM2:BM22,CB2:CB22)</f>
        <v>1163989</v>
      </c>
      <c r="CC73">
        <f>SUMPRODUCT(BM2:BM22,CC2:CC22)</f>
        <v>1432163</v>
      </c>
      <c r="CD73">
        <f>SUMPRODUCT(BM2:BM22,CD2:CD22)</f>
        <v>1083711</v>
      </c>
      <c r="CE73">
        <f>SUMPRODUCT(BM2:BM22,CE2:CE22)</f>
        <v>1136525</v>
      </c>
      <c r="CF73">
        <f>SUMPRODUCT(BM2:BM22,CF2:CF22)</f>
        <v>1326105</v>
      </c>
      <c r="CG73">
        <f>SUMPRODUCT(BM2:BM22,CG2:CG22)</f>
        <v>1237131</v>
      </c>
      <c r="CI73">
        <f>SUMPRODUCT(CH2:CH22,CI2:CI22)</f>
        <v>984251</v>
      </c>
      <c r="CJ73">
        <f>SUMPRODUCT(CH2:CH22,CJ2:CJ22)</f>
        <v>1206782</v>
      </c>
      <c r="CK73">
        <f>SUMPRODUCT(CH2:CH22,CK2:CK22)</f>
        <v>1033042</v>
      </c>
      <c r="CL73">
        <f>SUMPRODUCT(CH2:CH22,CL2:CL22)</f>
        <v>627803</v>
      </c>
      <c r="CM73">
        <f>SUMPRODUCT(CH2:CH22,CM2:CM22)</f>
        <v>921205</v>
      </c>
      <c r="CN73">
        <f>SUMPRODUCT(CH2:CH22,CN2:CN22)</f>
        <v>661333</v>
      </c>
      <c r="CO73">
        <f>SUMPRODUCT(CH2:CH22,CO2:CO22)</f>
        <v>968399</v>
      </c>
      <c r="CP73">
        <f>SUMPRODUCT(CH2:CH22,CP2:CP22)</f>
        <v>919585</v>
      </c>
      <c r="CQ73">
        <f>SUMPRODUCT(CH2:CH22,CQ2:CQ22)</f>
        <v>937815</v>
      </c>
      <c r="CR73">
        <f>SUMPRODUCT(CH2:CH22,CR2:CR22)</f>
        <v>970707</v>
      </c>
      <c r="CS73">
        <f>SUMPRODUCT(CH2:CH22,CS2:CS22)</f>
        <v>1100573</v>
      </c>
      <c r="CT73">
        <f>SUMPRODUCT(CH2:CH22,CT2:CT22)</f>
        <v>1420414</v>
      </c>
      <c r="CU73">
        <f>SUMPRODUCT(CH2:CH22,CU2:CU22)</f>
        <v>953704</v>
      </c>
      <c r="CV73">
        <f>SUMPRODUCT(CH2:CH22,CV2:CV22)</f>
        <v>824729</v>
      </c>
      <c r="CW73">
        <f>SUMPRODUCT(CH2:CH22,CW2:CW22)</f>
        <v>990735</v>
      </c>
      <c r="CX73">
        <f>SUMPRODUCT(CH2:CH22,CX2:CX22)</f>
        <v>808920</v>
      </c>
      <c r="CY73">
        <f>SUMPRODUCT(CH2:CH22,CY2:CY22)</f>
        <v>1196771</v>
      </c>
      <c r="CZ73">
        <f>SUMPRODUCT(CH2:CH22,CZ2:CZ22)</f>
        <v>1052221</v>
      </c>
      <c r="DA73">
        <f>SUMPRODUCT(CH2:CH22,DA2:DA22)</f>
        <v>1822461</v>
      </c>
      <c r="DB73">
        <f>SUMPRODUCT(CH2:CH22,DB2:DB22)</f>
        <v>3250648</v>
      </c>
      <c r="DC73">
        <f>SUMPRODUCT(CH2:CH22,DC2:DC22)</f>
        <v>1792650</v>
      </c>
      <c r="DD73">
        <f>SUMPRODUCT(CH2:CH22,DD2:DD22)</f>
        <v>1591752</v>
      </c>
      <c r="DF73">
        <f>SUMPRODUCT(DE2:DE22,DF2:DF22)</f>
        <v>2147246</v>
      </c>
      <c r="DG73">
        <f>SUMPRODUCT(DE2:DE22,DG2:DG22)</f>
        <v>1867083</v>
      </c>
      <c r="DH73">
        <f>SUMPRODUCT(DE2:DE22,DH2:DH22)</f>
        <v>2269807</v>
      </c>
      <c r="DI73">
        <f>SUMPRODUCT(DE2:DE22,DI2:DI22)</f>
        <v>3283082</v>
      </c>
      <c r="DJ73">
        <f>SUMPRODUCT(DE2:DE22,DJ2:DJ22)</f>
        <v>2961475</v>
      </c>
      <c r="DK73">
        <f>SUMPRODUCT(DE2:DE22,DK2:DK22)</f>
        <v>2283715</v>
      </c>
      <c r="DL73">
        <f>SUMPRODUCT(DE2:DE22,DL2:DL22)</f>
        <v>2257617</v>
      </c>
      <c r="DM73">
        <f>SUMPRODUCT(DE2:DE22,DM2:DM22)</f>
        <v>2066281</v>
      </c>
      <c r="DN73">
        <f>SUMPRODUCT(DE2:DE22,DN2:DN22)</f>
        <v>3843851</v>
      </c>
      <c r="DO73">
        <f>SUMPRODUCT(DE2:DE22,DO2:DO22)</f>
        <v>4567157</v>
      </c>
      <c r="DP73">
        <f>SUMPRODUCT(DE2:DE22,DP2:DP22)</f>
        <v>2332534</v>
      </c>
      <c r="DQ73">
        <f>SUMPRODUCT(DE2:DE22,DQ2:DQ22)</f>
        <v>2149526</v>
      </c>
      <c r="DR73">
        <f>SUMPRODUCT(DE2:DE22,DR2:DR22)</f>
        <v>2768382</v>
      </c>
      <c r="DS73">
        <f>SUMPRODUCT(DE2:DE22,DS2:DS22)</f>
        <v>2810928</v>
      </c>
      <c r="DU73">
        <f>SUMPRODUCT(DT2:DT22,DU2:DU22)</f>
        <v>3944862</v>
      </c>
      <c r="DV73">
        <f>SUMPRODUCT(DT2:DT22,DV2:DV22)</f>
        <v>2855978</v>
      </c>
      <c r="DW73">
        <f>SUMPRODUCT(DT2:DT22,DW2:DW22)</f>
        <v>4603369</v>
      </c>
      <c r="DX73">
        <f>SUMPRODUCT(DT2:DT22,DX2:DX22)</f>
        <v>3804307</v>
      </c>
      <c r="DY73">
        <f>SUMPRODUCT(DT2:DT22,DY2:DY22)</f>
        <v>3978227</v>
      </c>
      <c r="DZ73">
        <f>SUMPRODUCT(DT2:DT22,DZ2:DZ22)</f>
        <v>2194407</v>
      </c>
      <c r="EA73">
        <f>SUMPRODUCT(DT2:DT22,EA2:EA22)</f>
        <v>4081540</v>
      </c>
      <c r="EB73">
        <f>SUMPRODUCT(DT2:DT22,EB2:EB22)</f>
        <v>3109979</v>
      </c>
      <c r="EC73">
        <f>SUMPRODUCT(DT2:DT22,EC2:EC22)</f>
        <v>3615559</v>
      </c>
      <c r="ED73">
        <f>SUMPRODUCT(DT2:DT22,ED2:ED22)</f>
        <v>3115726</v>
      </c>
      <c r="EE73">
        <f>SUMPRODUCT(DT2:DT22,EE2:EE22)</f>
        <v>5639602</v>
      </c>
      <c r="EF73">
        <f>SUMPRODUCT(DT2:DT22,EF2:EF22)</f>
        <v>3915214</v>
      </c>
      <c r="EG73">
        <f>SUMPRODUCT(DT2:DT22,EG2:EG22)</f>
        <v>4311611</v>
      </c>
      <c r="EH73">
        <f>SUMPRODUCT(DT2:DT22,EH2:EH22)</f>
        <v>3364212</v>
      </c>
      <c r="EI73">
        <f>SUMPRODUCT(DT2:DT22,EI2:EI22)</f>
        <v>4385012</v>
      </c>
      <c r="EJ73">
        <f>SUMPRODUCT(DT2:DT22,EJ2:EJ22)</f>
        <v>3746367</v>
      </c>
      <c r="EK73">
        <f>SUMPRODUCT(DT2:DT22,EK2:EK22)</f>
        <v>3362624</v>
      </c>
      <c r="EL73">
        <f>SUMPRODUCT(DT2:DT22,EL2:EL22)</f>
        <v>2714118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kprzekla</dc:creator>
  <cp:keywords/>
  <dc:description/>
  <cp:lastModifiedBy>Sam Kernell</cp:lastModifiedBy>
  <dcterms:created xsi:type="dcterms:W3CDTF">2003-01-07T22:12:43Z</dcterms:created>
  <dcterms:modified xsi:type="dcterms:W3CDTF">2008-08-20T21:21:44Z</dcterms:modified>
  <cp:category/>
  <cp:version/>
  <cp:contentType/>
  <cp:contentStatus/>
</cp:coreProperties>
</file>